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Лист2!$A$4:$BS$36</definedName>
  </definedNames>
  <calcPr calcId="145621"/>
</workbook>
</file>

<file path=xl/calcChain.xml><?xml version="1.0" encoding="utf-8"?>
<calcChain xmlns="http://schemas.openxmlformats.org/spreadsheetml/2006/main">
  <c r="D30" i="2" l="1"/>
  <c r="BP30" i="2"/>
  <c r="BK30" i="2"/>
  <c r="BF30" i="2"/>
  <c r="BA30" i="2"/>
  <c r="BP21" i="2" l="1"/>
  <c r="BK21" i="2"/>
  <c r="BF21" i="2"/>
  <c r="BF33" i="2" l="1"/>
  <c r="BP31" i="2" l="1"/>
  <c r="BP25" i="2" s="1"/>
  <c r="BP29" i="2"/>
  <c r="BP28" i="2"/>
  <c r="BP26" i="2"/>
  <c r="BS25" i="2"/>
  <c r="BR25" i="2"/>
  <c r="BQ25" i="2"/>
  <c r="BS24" i="2"/>
  <c r="BR24" i="2"/>
  <c r="BR23" i="2" s="1"/>
  <c r="BQ24" i="2"/>
  <c r="BS18" i="2"/>
  <c r="BR18" i="2"/>
  <c r="BQ18" i="2"/>
  <c r="BP18" i="2"/>
  <c r="BR17" i="2" l="1"/>
  <c r="BR16" i="2" s="1"/>
  <c r="BP24" i="2"/>
  <c r="BP17" i="2" s="1"/>
  <c r="BP16" i="2" s="1"/>
  <c r="BS17" i="2"/>
  <c r="BS16" i="2" s="1"/>
  <c r="BS23" i="2"/>
  <c r="BQ23" i="2"/>
  <c r="BQ17" i="2"/>
  <c r="BQ16" i="2" s="1"/>
  <c r="BP23" i="2"/>
  <c r="BN24" i="2"/>
  <c r="BM24" i="2"/>
  <c r="BL24" i="2"/>
  <c r="BH24" i="2"/>
  <c r="BH23" i="2" s="1"/>
  <c r="BG24" i="2"/>
  <c r="BC24" i="2"/>
  <c r="BB24" i="2"/>
  <c r="AX24" i="2"/>
  <c r="AW24" i="2"/>
  <c r="AS24" i="2"/>
  <c r="AR24" i="2"/>
  <c r="BA34" i="2"/>
  <c r="D34" i="2" s="1"/>
  <c r="BA24" i="2" l="1"/>
  <c r="BK29" i="2"/>
  <c r="BF29" i="2"/>
  <c r="BA29" i="2"/>
  <c r="D29" i="2" s="1"/>
  <c r="BA21" i="2" l="1"/>
  <c r="BK28" i="2" l="1"/>
  <c r="D28" i="2" s="1"/>
  <c r="BA33" i="2" l="1"/>
  <c r="D32" i="2"/>
  <c r="D22" i="2"/>
  <c r="D19" i="2"/>
  <c r="BK31" i="2" l="1"/>
  <c r="BK25" i="2" s="1"/>
  <c r="BK26" i="2"/>
  <c r="BN25" i="2"/>
  <c r="BM25" i="2"/>
  <c r="BL25" i="2"/>
  <c r="BO24" i="2"/>
  <c r="BO23" i="2"/>
  <c r="BN23" i="2"/>
  <c r="BL23" i="2"/>
  <c r="BO18" i="2"/>
  <c r="BO17" i="2" s="1"/>
  <c r="BO16" i="2" s="1"/>
  <c r="BN18" i="2"/>
  <c r="BN17" i="2" s="1"/>
  <c r="BN16" i="2" s="1"/>
  <c r="BM18" i="2"/>
  <c r="BM17" i="2" s="1"/>
  <c r="BM16" i="2" s="1"/>
  <c r="BL18" i="2"/>
  <c r="BL17" i="2" s="1"/>
  <c r="BL16" i="2" s="1"/>
  <c r="BK18" i="2"/>
  <c r="BM23" i="2" l="1"/>
  <c r="BK24" i="2"/>
  <c r="AV21" i="2"/>
  <c r="AV18" i="2" s="1"/>
  <c r="BK23" i="2" l="1"/>
  <c r="BK17" i="2"/>
  <c r="AV20" i="2"/>
  <c r="D20" i="2" s="1"/>
  <c r="BK16" i="2" l="1"/>
  <c r="BA31" i="2"/>
  <c r="AX17" i="2"/>
  <c r="AX16" i="2" s="1"/>
  <c r="AV33" i="2"/>
  <c r="D33" i="2" s="1"/>
  <c r="AQ21" i="2" l="1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2" i="2"/>
  <c r="AL32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G23" i="2"/>
  <c r="BE24" i="2"/>
  <c r="BE23" i="2" s="1"/>
  <c r="BD24" i="2"/>
  <c r="BD23" i="2" s="1"/>
  <c r="BC23" i="2"/>
  <c r="BB23" i="2"/>
  <c r="AZ24" i="2"/>
  <c r="AZ23" i="2" s="1"/>
  <c r="AY24" i="2"/>
  <c r="AY23" i="2" s="1"/>
  <c r="AX23" i="2"/>
  <c r="AW23" i="2"/>
  <c r="AU24" i="2"/>
  <c r="AU23" i="2" s="1"/>
  <c r="AT24" i="2"/>
  <c r="AT23" i="2" s="1"/>
  <c r="AS23" i="2"/>
  <c r="AR23" i="2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31" i="2"/>
  <c r="AV31" i="2"/>
  <c r="AQ31" i="2"/>
  <c r="D31" i="2" s="1"/>
  <c r="AL31" i="2"/>
  <c r="AL25" i="2" s="1"/>
  <c r="AG31" i="2"/>
  <c r="AG25" i="2" s="1"/>
  <c r="BF26" i="2"/>
  <c r="BF24" i="2" s="1"/>
  <c r="BF23" i="2" s="1"/>
  <c r="BA26" i="2"/>
  <c r="BA23" i="2" s="1"/>
  <c r="AV26" i="2"/>
  <c r="AQ26" i="2"/>
  <c r="AL26" i="2"/>
  <c r="AL24" i="2" s="1"/>
  <c r="AG26" i="2"/>
  <c r="BI18" i="2"/>
  <c r="BH18" i="2"/>
  <c r="BH17" i="2" s="1"/>
  <c r="BG18" i="2"/>
  <c r="BF18" i="2"/>
  <c r="BE18" i="2"/>
  <c r="BD18" i="2"/>
  <c r="BC18" i="2"/>
  <c r="BC17" i="2" s="1"/>
  <c r="BB18" i="2"/>
  <c r="BB17" i="2" s="1"/>
  <c r="BA18" i="2"/>
  <c r="BA17" i="2" s="1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AP18" i="2"/>
  <c r="AO18" i="2"/>
  <c r="AO17" i="2" s="1"/>
  <c r="AM18" i="2"/>
  <c r="AM17" i="2" s="1"/>
  <c r="AL18" i="2"/>
  <c r="AK18" i="2"/>
  <c r="AK17" i="2" s="1"/>
  <c r="AJ18" i="2"/>
  <c r="BJ18" i="2"/>
  <c r="BJ17" i="2" s="1"/>
  <c r="D18" i="2" l="1"/>
  <c r="AT17" i="2"/>
  <c r="AT16" i="2" s="1"/>
  <c r="AQ24" i="2"/>
  <c r="D26" i="2"/>
  <c r="BD17" i="2"/>
  <c r="BD16" i="2" s="1"/>
  <c r="AV24" i="2"/>
  <c r="AV23" i="2" s="1"/>
  <c r="AV25" i="2"/>
  <c r="AQ17" i="2"/>
  <c r="AQ16" i="2" s="1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H16" i="2" s="1"/>
  <c r="AP17" i="2"/>
  <c r="AP16" i="2" s="1"/>
  <c r="BH16" i="2"/>
  <c r="AI23" i="2"/>
  <c r="AI17" i="2"/>
  <c r="AI16" i="2" s="1"/>
  <c r="AM16" i="2"/>
  <c r="AR16" i="2"/>
  <c r="BB16" i="2"/>
  <c r="BA25" i="2"/>
  <c r="AS16" i="2"/>
  <c r="AK16" i="2"/>
  <c r="AW16" i="2"/>
  <c r="AZ16" i="2"/>
  <c r="AQ25" i="2"/>
  <c r="BF25" i="2"/>
  <c r="AL23" i="2"/>
  <c r="AO16" i="2"/>
  <c r="BJ16" i="2"/>
  <c r="AY16" i="2"/>
  <c r="AN16" i="2"/>
  <c r="BC16" i="2"/>
  <c r="BA16" i="2"/>
  <c r="AG24" i="2"/>
  <c r="AG17" i="2" s="1"/>
  <c r="BF17" i="2" l="1"/>
  <c r="BF16" i="2" s="1"/>
  <c r="AQ23" i="2"/>
  <c r="D23" i="2" s="1"/>
  <c r="D24" i="2"/>
  <c r="D25" i="2"/>
  <c r="AV17" i="2"/>
  <c r="D17" i="2" s="1"/>
  <c r="AL17" i="2"/>
  <c r="AL16" i="2" s="1"/>
  <c r="AG23" i="2"/>
  <c r="AV16" i="2" l="1"/>
  <c r="D16" i="2" s="1"/>
  <c r="AG16" i="2"/>
</calcChain>
</file>

<file path=xl/sharedStrings.xml><?xml version="1.0" encoding="utf-8"?>
<sst xmlns="http://schemas.openxmlformats.org/spreadsheetml/2006/main" count="108" uniqueCount="44">
  <si>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</si>
  <si>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</si>
  <si>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</si>
  <si>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</si>
  <si>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</si>
  <si>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</si>
  <si>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</si>
  <si>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</si>
  <si>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</si>
  <si>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</si>
  <si>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</si>
  <si>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</si>
  <si>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</si>
  <si>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</si>
  <si>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</si>
  <si>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</si>
  <si>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</si>
  <si>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</si>
  <si>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</si>
  <si>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</si>
  <si>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</si>
  <si>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</si>
  <si>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</si>
  <si>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</si>
  <si>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</si>
  <si>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</si>
  <si>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</si>
  <si>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</si>
  <si>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</si>
  <si>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</si>
  <si>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</si>
  <si>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</si>
  <si>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</si>
  <si>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</si>
  <si>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</si>
  <si>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</si>
  <si>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</si>
  <si>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>Основное мероприятие 2.1.2. Обустройство и ремонт пожарных водоемов</t>
  </si>
  <si>
    <t>Основное мероприятие 2.1.3.
 Предупреждение и ликвидация чрезвычайных ситуаций и последствий стихийных бедствий</t>
  </si>
  <si>
    <t xml:space="preserve">"Приложение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</si>
  <si>
    <t>Основное мероприятие 2.4.1.
Развитие и совершенствование деятельности единых дежурно-диспетчерских служб</t>
  </si>
  <si>
    <t>2027 год</t>
  </si>
  <si>
    <t xml:space="preserve">Основное мероприятие 2.1.4.
Оснащение и совершенствование материальной базы учебно-консультационных пунктов по гражданской обороне и защите от чрезвычайных ситуаций
</t>
  </si>
  <si>
    <t xml:space="preserve">Приложение  
к изменениям, вносимым в попостановление администрации МР "Печора" 
от 31.12.2019 № 1680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</si>
</sst>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13" xfId="0" applyFont="1" applyFill="1" applyBorder="1"/>
    <xf numFmtId="0" fontId="12" fillId="0" borderId="0" xfId="0" applyFont="1" applyFill="1"/>
    <xf numFmtId="164" fontId="6" fillId="2" borderId="3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35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C31" sqref="BC31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7.140625" style="2" customWidth="1"/>
    <col min="44" max="44" width="0.140625" style="3" hidden="1" customWidth="1"/>
    <col min="45" max="46" width="16" style="2" hidden="1" customWidth="1"/>
    <col min="47" max="47" width="14.28515625" style="2" hidden="1" customWidth="1"/>
    <col min="48" max="48" width="18.140625" style="2" bestFit="1" customWidth="1"/>
    <col min="49" max="49" width="18.5703125" style="3" hidden="1" customWidth="1"/>
    <col min="50" max="50" width="14.85546875" style="2" hidden="1" customWidth="1"/>
    <col min="51" max="52" width="11.7109375" style="2" hidden="1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hidden="1" customWidth="1"/>
    <col min="57" max="57" width="13.7109375" style="2" hidden="1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hidden="1" customWidth="1"/>
    <col min="62" max="62" width="14.85546875" style="2" hidden="1" customWidth="1"/>
    <col min="63" max="63" width="16.42578125" style="2" customWidth="1"/>
    <col min="64" max="64" width="18.85546875" style="3" customWidth="1"/>
    <col min="65" max="65" width="16.28515625" style="2" customWidth="1"/>
    <col min="66" max="66" width="14" style="2" customWidth="1"/>
    <col min="67" max="67" width="14.85546875" style="2" hidden="1" customWidth="1"/>
    <col min="68" max="68" width="16.28515625" style="2" customWidth="1"/>
    <col min="69" max="69" width="15.7109375" style="2" customWidth="1"/>
    <col min="70" max="70" width="15.42578125" style="2" customWidth="1"/>
    <col min="71" max="71" width="16.5703125" style="2" hidden="1" customWidth="1"/>
    <col min="72" max="16384" width="9.140625" style="2"/>
  </cols>
  <sheetData>
    <row r="1" spans="1:71" ht="15.75" hidden="1" customHeight="1" x14ac:dyDescent="0.25">
      <c r="AB1" s="76" t="s">
        <v>17</v>
      </c>
      <c r="AC1" s="76"/>
      <c r="AD1" s="76"/>
      <c r="AE1" s="76"/>
      <c r="AF1" s="76"/>
      <c r="AG1" s="76" t="s">
        <v>17</v>
      </c>
      <c r="AH1" s="76"/>
      <c r="AI1" s="76"/>
      <c r="AJ1" s="76"/>
      <c r="AK1" s="76"/>
      <c r="AL1" s="76"/>
      <c r="AM1" s="76"/>
      <c r="AN1" s="76"/>
      <c r="AO1" s="76"/>
      <c r="AP1" s="76"/>
      <c r="AQ1" s="76" t="s">
        <v>17</v>
      </c>
      <c r="AR1" s="76"/>
      <c r="AS1" s="76"/>
      <c r="AT1" s="76"/>
      <c r="AU1" s="76"/>
      <c r="AV1" s="76" t="s">
        <v>17</v>
      </c>
      <c r="AW1" s="76"/>
      <c r="AX1" s="76"/>
      <c r="AY1" s="76"/>
      <c r="AZ1" s="76"/>
      <c r="BA1" s="76" t="s">
        <v>17</v>
      </c>
      <c r="BB1" s="76"/>
      <c r="BC1" s="76"/>
      <c r="BD1" s="76"/>
      <c r="BE1" s="76"/>
      <c r="BF1" s="76" t="s">
        <v>17</v>
      </c>
      <c r="BG1" s="76"/>
      <c r="BH1" s="76"/>
      <c r="BI1" s="76"/>
      <c r="BJ1" s="76"/>
      <c r="BK1" s="76" t="s">
        <v>17</v>
      </c>
      <c r="BL1" s="76"/>
      <c r="BM1" s="76"/>
      <c r="BN1" s="76"/>
      <c r="BO1" s="76"/>
    </row>
    <row r="2" spans="1:71" ht="21.75" hidden="1" customHeight="1" x14ac:dyDescent="0.25"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</row>
    <row r="3" spans="1:71" ht="30.75" hidden="1" customHeight="1" x14ac:dyDescent="0.25"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</row>
    <row r="4" spans="1:71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107" t="s">
        <v>43</v>
      </c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07"/>
      <c r="BR4" s="107"/>
      <c r="BS4" s="107"/>
    </row>
    <row r="5" spans="1:71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107" t="s">
        <v>39</v>
      </c>
      <c r="BF5" s="107"/>
      <c r="BG5" s="107"/>
      <c r="BH5" s="107"/>
      <c r="BI5" s="107"/>
      <c r="BJ5" s="107"/>
      <c r="BK5" s="107"/>
      <c r="BL5" s="107"/>
      <c r="BM5" s="107"/>
      <c r="BN5" s="107"/>
      <c r="BO5" s="107"/>
      <c r="BP5" s="107"/>
      <c r="BQ5" s="107"/>
      <c r="BR5" s="107"/>
      <c r="BS5" s="107"/>
    </row>
    <row r="6" spans="1:71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7"/>
      <c r="BP6" s="107"/>
      <c r="BQ6" s="107"/>
      <c r="BR6" s="107"/>
      <c r="BS6" s="107"/>
    </row>
    <row r="7" spans="1:71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</row>
    <row r="8" spans="1:71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71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71" s="1" customFormat="1" ht="35.25" customHeight="1" x14ac:dyDescent="0.25">
      <c r="A10" s="108" t="s">
        <v>28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</row>
    <row r="11" spans="1:71" s="1" customFormat="1" ht="24" customHeight="1" x14ac:dyDescent="0.25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</row>
    <row r="12" spans="1:71" ht="39.75" customHeight="1" x14ac:dyDescent="0.25">
      <c r="A12" s="77" t="s">
        <v>3</v>
      </c>
      <c r="B12" s="77" t="s">
        <v>4</v>
      </c>
      <c r="C12" s="77" t="s">
        <v>0</v>
      </c>
      <c r="D12" s="78" t="s">
        <v>16</v>
      </c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1"/>
    </row>
    <row r="13" spans="1:71" ht="38.25" customHeight="1" x14ac:dyDescent="0.25">
      <c r="A13" s="116"/>
      <c r="B13" s="116"/>
      <c r="C13" s="77"/>
      <c r="D13" s="115" t="s">
        <v>1</v>
      </c>
      <c r="E13" s="104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6"/>
      <c r="AG13" s="78" t="s">
        <v>18</v>
      </c>
      <c r="AH13" s="102"/>
      <c r="AI13" s="102"/>
      <c r="AJ13" s="102"/>
      <c r="AK13" s="103"/>
      <c r="AL13" s="78" t="s">
        <v>19</v>
      </c>
      <c r="AM13" s="102"/>
      <c r="AN13" s="102"/>
      <c r="AO13" s="102"/>
      <c r="AP13" s="103"/>
      <c r="AQ13" s="77" t="s">
        <v>21</v>
      </c>
      <c r="AR13" s="77"/>
      <c r="AS13" s="77"/>
      <c r="AT13" s="77"/>
      <c r="AU13" s="77"/>
      <c r="AV13" s="77" t="s">
        <v>22</v>
      </c>
      <c r="AW13" s="77"/>
      <c r="AX13" s="77"/>
      <c r="AY13" s="77"/>
      <c r="AZ13" s="77"/>
      <c r="BA13" s="77" t="s">
        <v>23</v>
      </c>
      <c r="BB13" s="77"/>
      <c r="BC13" s="77"/>
      <c r="BD13" s="77"/>
      <c r="BE13" s="77"/>
      <c r="BF13" s="77" t="s">
        <v>24</v>
      </c>
      <c r="BG13" s="77"/>
      <c r="BH13" s="77"/>
      <c r="BI13" s="77"/>
      <c r="BJ13" s="77"/>
      <c r="BK13" s="77" t="s">
        <v>36</v>
      </c>
      <c r="BL13" s="77"/>
      <c r="BM13" s="77"/>
      <c r="BN13" s="77"/>
      <c r="BO13" s="78"/>
      <c r="BP13" s="112" t="s">
        <v>41</v>
      </c>
      <c r="BQ13" s="113"/>
      <c r="BR13" s="113"/>
      <c r="BS13" s="114"/>
    </row>
    <row r="14" spans="1:71" ht="84.75" customHeight="1" x14ac:dyDescent="0.25">
      <c r="A14" s="116"/>
      <c r="B14" s="116"/>
      <c r="C14" s="77"/>
      <c r="D14" s="115"/>
      <c r="E14" s="87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9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0" t="s">
        <v>8</v>
      </c>
      <c r="AS14" s="41" t="s">
        <v>7</v>
      </c>
      <c r="AT14" s="41" t="s">
        <v>14</v>
      </c>
      <c r="AU14" s="41" t="s">
        <v>15</v>
      </c>
      <c r="AV14" s="17" t="s">
        <v>2</v>
      </c>
      <c r="AW14" s="40" t="s">
        <v>8</v>
      </c>
      <c r="AX14" s="41" t="s">
        <v>7</v>
      </c>
      <c r="AY14" s="41" t="s">
        <v>14</v>
      </c>
      <c r="AZ14" s="41" t="s">
        <v>15</v>
      </c>
      <c r="BA14" s="17" t="s">
        <v>2</v>
      </c>
      <c r="BB14" s="40" t="s">
        <v>8</v>
      </c>
      <c r="BC14" s="41" t="s">
        <v>7</v>
      </c>
      <c r="BD14" s="41" t="s">
        <v>14</v>
      </c>
      <c r="BE14" s="41" t="s">
        <v>15</v>
      </c>
      <c r="BF14" s="17" t="s">
        <v>2</v>
      </c>
      <c r="BG14" s="40" t="s">
        <v>8</v>
      </c>
      <c r="BH14" s="41" t="s">
        <v>7</v>
      </c>
      <c r="BI14" s="41" t="s">
        <v>14</v>
      </c>
      <c r="BJ14" s="41" t="s">
        <v>15</v>
      </c>
      <c r="BK14" s="17" t="s">
        <v>2</v>
      </c>
      <c r="BL14" s="40" t="s">
        <v>8</v>
      </c>
      <c r="BM14" s="41" t="s">
        <v>7</v>
      </c>
      <c r="BN14" s="41" t="s">
        <v>14</v>
      </c>
      <c r="BO14" s="61" t="s">
        <v>15</v>
      </c>
      <c r="BP14" s="17" t="s">
        <v>2</v>
      </c>
      <c r="BQ14" s="40" t="s">
        <v>8</v>
      </c>
      <c r="BR14" s="41" t="s">
        <v>7</v>
      </c>
      <c r="BS14" s="41" t="s">
        <v>14</v>
      </c>
    </row>
    <row r="15" spans="1:71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90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2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  <c r="BK15" s="44">
        <v>20</v>
      </c>
      <c r="BL15" s="20">
        <v>21</v>
      </c>
      <c r="BM15" s="44">
        <v>22</v>
      </c>
      <c r="BN15" s="44">
        <v>23</v>
      </c>
      <c r="BO15" s="62">
        <v>24</v>
      </c>
      <c r="BP15" s="59">
        <v>24</v>
      </c>
      <c r="BQ15" s="59">
        <v>25</v>
      </c>
      <c r="BR15" s="59">
        <v>26</v>
      </c>
      <c r="BS15" s="59">
        <v>27</v>
      </c>
    </row>
    <row r="16" spans="1:71" ht="79.5" customHeight="1" x14ac:dyDescent="0.25">
      <c r="A16" s="95" t="s">
        <v>29</v>
      </c>
      <c r="B16" s="93"/>
      <c r="C16" s="22" t="s">
        <v>5</v>
      </c>
      <c r="D16" s="23">
        <f>AQ16+AV16+BA16+BF16+BK16+BP16</f>
        <v>158779.5</v>
      </c>
      <c r="E16" s="90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2"/>
      <c r="AG16" s="23">
        <f t="shared" ref="AG16:BS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25967</v>
      </c>
      <c r="BB16" s="23">
        <f t="shared" si="0"/>
        <v>788.4</v>
      </c>
      <c r="BC16" s="23">
        <f t="shared" si="0"/>
        <v>25178.6</v>
      </c>
      <c r="BD16" s="23">
        <f t="shared" si="0"/>
        <v>0</v>
      </c>
      <c r="BE16" s="23">
        <f t="shared" si="0"/>
        <v>0</v>
      </c>
      <c r="BF16" s="23">
        <f t="shared" si="0"/>
        <v>30036.7</v>
      </c>
      <c r="BG16" s="23">
        <f t="shared" si="0"/>
        <v>0</v>
      </c>
      <c r="BH16" s="23">
        <f t="shared" si="0"/>
        <v>30036.7</v>
      </c>
      <c r="BI16" s="23">
        <f t="shared" si="0"/>
        <v>0</v>
      </c>
      <c r="BJ16" s="23">
        <f t="shared" si="0"/>
        <v>0</v>
      </c>
      <c r="BK16" s="42">
        <f t="shared" si="0"/>
        <v>25647.3</v>
      </c>
      <c r="BL16" s="42">
        <f t="shared" si="0"/>
        <v>600</v>
      </c>
      <c r="BM16" s="42">
        <f t="shared" si="0"/>
        <v>25047.3</v>
      </c>
      <c r="BN16" s="42">
        <f t="shared" si="0"/>
        <v>0</v>
      </c>
      <c r="BO16" s="63">
        <f t="shared" si="0"/>
        <v>0</v>
      </c>
      <c r="BP16" s="58">
        <f>BP17</f>
        <v>28669</v>
      </c>
      <c r="BQ16" s="58">
        <f t="shared" si="0"/>
        <v>3600</v>
      </c>
      <c r="BR16" s="58">
        <f t="shared" si="0"/>
        <v>25069</v>
      </c>
      <c r="BS16" s="58">
        <f t="shared" si="0"/>
        <v>0</v>
      </c>
    </row>
    <row r="17" spans="1:71" ht="63" customHeight="1" x14ac:dyDescent="0.25">
      <c r="A17" s="96"/>
      <c r="B17" s="94"/>
      <c r="C17" s="22" t="s">
        <v>9</v>
      </c>
      <c r="D17" s="24">
        <f>AQ17+AV17+BA17+BF17+BK17+BP17</f>
        <v>158779.5</v>
      </c>
      <c r="E17" s="90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2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>BA18+BA24</f>
        <v>25967</v>
      </c>
      <c r="BB17" s="24">
        <f t="shared" si="1"/>
        <v>788.4</v>
      </c>
      <c r="BC17" s="24">
        <f t="shared" si="1"/>
        <v>25178.6</v>
      </c>
      <c r="BD17" s="24">
        <f t="shared" si="1"/>
        <v>0</v>
      </c>
      <c r="BE17" s="24">
        <f t="shared" si="1"/>
        <v>0</v>
      </c>
      <c r="BF17" s="24">
        <f t="shared" si="1"/>
        <v>30036.7</v>
      </c>
      <c r="BG17" s="24">
        <f t="shared" si="1"/>
        <v>0</v>
      </c>
      <c r="BH17" s="24">
        <f>BH18+BH23</f>
        <v>30036.7</v>
      </c>
      <c r="BI17" s="24">
        <f t="shared" si="1"/>
        <v>0</v>
      </c>
      <c r="BJ17" s="24">
        <f t="shared" si="1"/>
        <v>0</v>
      </c>
      <c r="BK17" s="24">
        <f t="shared" ref="BK17:BO17" si="2">BK18+BK24</f>
        <v>25647.3</v>
      </c>
      <c r="BL17" s="24">
        <f t="shared" si="2"/>
        <v>600</v>
      </c>
      <c r="BM17" s="24">
        <f t="shared" si="2"/>
        <v>25047.3</v>
      </c>
      <c r="BN17" s="24">
        <f t="shared" si="2"/>
        <v>0</v>
      </c>
      <c r="BO17" s="64">
        <f t="shared" si="2"/>
        <v>0</v>
      </c>
      <c r="BP17" s="24">
        <f>BP18+BP24</f>
        <v>28669</v>
      </c>
      <c r="BQ17" s="24">
        <f t="shared" ref="BQ17" si="3">BQ18+BQ24</f>
        <v>3600</v>
      </c>
      <c r="BR17" s="24">
        <f>BR18+BR24</f>
        <v>25069</v>
      </c>
      <c r="BS17" s="24">
        <f>BS18+BS24</f>
        <v>0</v>
      </c>
    </row>
    <row r="18" spans="1:71" ht="15" customHeight="1" x14ac:dyDescent="0.25">
      <c r="A18" s="97" t="s">
        <v>25</v>
      </c>
      <c r="B18" s="93" t="s">
        <v>10</v>
      </c>
      <c r="C18" s="100" t="s">
        <v>5</v>
      </c>
      <c r="D18" s="74">
        <f t="shared" ref="D18:D32" si="4">AQ18+AV18+BA18+BF18+BK18</f>
        <v>3785.1000000000004</v>
      </c>
      <c r="E18" s="90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2"/>
      <c r="AG18" s="74">
        <f>AG21+AG22+AG20</f>
        <v>1100.3</v>
      </c>
      <c r="AH18" s="74">
        <f>AH21+AH22+AH20</f>
        <v>880.3</v>
      </c>
      <c r="AI18" s="74">
        <f>AI21+AI22+AI20</f>
        <v>220</v>
      </c>
      <c r="AJ18" s="74">
        <f t="shared" ref="AJ18:BI18" si="5">AJ21+AJ22</f>
        <v>0</v>
      </c>
      <c r="AK18" s="74">
        <f t="shared" si="5"/>
        <v>0</v>
      </c>
      <c r="AL18" s="74">
        <f t="shared" si="5"/>
        <v>3831.5</v>
      </c>
      <c r="AM18" s="74">
        <f t="shared" si="5"/>
        <v>0</v>
      </c>
      <c r="AN18" s="74">
        <f>AN21+AN22</f>
        <v>3831.5</v>
      </c>
      <c r="AO18" s="74">
        <f t="shared" si="5"/>
        <v>0</v>
      </c>
      <c r="AP18" s="74">
        <f t="shared" si="5"/>
        <v>0</v>
      </c>
      <c r="AQ18" s="74">
        <f t="shared" si="5"/>
        <v>0</v>
      </c>
      <c r="AR18" s="74">
        <f t="shared" si="5"/>
        <v>0</v>
      </c>
      <c r="AS18" s="74">
        <f t="shared" si="5"/>
        <v>0</v>
      </c>
      <c r="AT18" s="74">
        <f t="shared" si="5"/>
        <v>0</v>
      </c>
      <c r="AU18" s="74">
        <f t="shared" si="5"/>
        <v>0</v>
      </c>
      <c r="AV18" s="74">
        <f>AV21</f>
        <v>3459.5</v>
      </c>
      <c r="AW18" s="74">
        <v>0</v>
      </c>
      <c r="AX18" s="74">
        <v>3459.5</v>
      </c>
      <c r="AY18" s="74">
        <f t="shared" si="5"/>
        <v>0</v>
      </c>
      <c r="AZ18" s="74">
        <f t="shared" si="5"/>
        <v>0</v>
      </c>
      <c r="BA18" s="74">
        <f t="shared" si="5"/>
        <v>162.80000000000001</v>
      </c>
      <c r="BB18" s="74">
        <f t="shared" si="5"/>
        <v>0</v>
      </c>
      <c r="BC18" s="74">
        <f t="shared" si="5"/>
        <v>162.80000000000001</v>
      </c>
      <c r="BD18" s="74">
        <f t="shared" si="5"/>
        <v>0</v>
      </c>
      <c r="BE18" s="74">
        <f t="shared" si="5"/>
        <v>0</v>
      </c>
      <c r="BF18" s="74">
        <f t="shared" si="5"/>
        <v>162.80000000000001</v>
      </c>
      <c r="BG18" s="74">
        <f t="shared" si="5"/>
        <v>0</v>
      </c>
      <c r="BH18" s="74">
        <f t="shared" si="5"/>
        <v>162.80000000000001</v>
      </c>
      <c r="BI18" s="74">
        <f t="shared" si="5"/>
        <v>0</v>
      </c>
      <c r="BJ18" s="74">
        <f>BJ21+BJ22</f>
        <v>0</v>
      </c>
      <c r="BK18" s="74">
        <f t="shared" ref="BK18:BN18" si="6">BK21+BK22</f>
        <v>0</v>
      </c>
      <c r="BL18" s="74">
        <f t="shared" si="6"/>
        <v>0</v>
      </c>
      <c r="BM18" s="74">
        <f t="shared" si="6"/>
        <v>0</v>
      </c>
      <c r="BN18" s="74">
        <f t="shared" si="6"/>
        <v>0</v>
      </c>
      <c r="BO18" s="79">
        <f>BO21+BO22</f>
        <v>0</v>
      </c>
      <c r="BP18" s="74">
        <f t="shared" ref="BP18:BS18" si="7">BP21+BP22</f>
        <v>0</v>
      </c>
      <c r="BQ18" s="74">
        <f t="shared" si="7"/>
        <v>0</v>
      </c>
      <c r="BR18" s="74">
        <f t="shared" si="7"/>
        <v>0</v>
      </c>
      <c r="BS18" s="74">
        <f t="shared" si="7"/>
        <v>0</v>
      </c>
    </row>
    <row r="19" spans="1:71" ht="124.5" customHeight="1" x14ac:dyDescent="0.25">
      <c r="A19" s="98"/>
      <c r="B19" s="99"/>
      <c r="C19" s="101"/>
      <c r="D19" s="75">
        <f t="shared" si="4"/>
        <v>0</v>
      </c>
      <c r="E19" s="90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2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80"/>
      <c r="BP19" s="75"/>
      <c r="BQ19" s="75"/>
      <c r="BR19" s="75"/>
      <c r="BS19" s="75"/>
    </row>
    <row r="20" spans="1:71" ht="133.5" customHeight="1" x14ac:dyDescent="0.25">
      <c r="A20" s="25" t="s">
        <v>26</v>
      </c>
      <c r="B20" s="26" t="s">
        <v>20</v>
      </c>
      <c r="C20" s="26" t="s">
        <v>13</v>
      </c>
      <c r="D20" s="69">
        <f t="shared" si="4"/>
        <v>0</v>
      </c>
      <c r="E20" s="90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2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69">
        <v>0</v>
      </c>
      <c r="AR20" s="27">
        <v>0</v>
      </c>
      <c r="AS20" s="27">
        <v>0</v>
      </c>
      <c r="AT20" s="27">
        <v>0</v>
      </c>
      <c r="AU20" s="27">
        <v>0</v>
      </c>
      <c r="AV20" s="69">
        <f>AW20+AX20+AY20+AZ20</f>
        <v>0</v>
      </c>
      <c r="AW20" s="69">
        <v>0</v>
      </c>
      <c r="AX20" s="69">
        <v>0</v>
      </c>
      <c r="AY20" s="69">
        <v>0</v>
      </c>
      <c r="AZ20" s="69">
        <v>0</v>
      </c>
      <c r="BA20" s="69">
        <v>0</v>
      </c>
      <c r="BB20" s="69">
        <v>0</v>
      </c>
      <c r="BC20" s="69">
        <v>0</v>
      </c>
      <c r="BD20" s="69">
        <v>0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70">
        <v>0</v>
      </c>
      <c r="BP20" s="69">
        <v>0</v>
      </c>
      <c r="BQ20" s="69">
        <v>0</v>
      </c>
      <c r="BR20" s="69">
        <v>0</v>
      </c>
      <c r="BS20" s="69">
        <v>0</v>
      </c>
    </row>
    <row r="21" spans="1:71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 t="shared" si="4"/>
        <v>3785.1000000000004</v>
      </c>
      <c r="E21" s="90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2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28">
        <f>BG21+BH21</f>
        <v>162.80000000000001</v>
      </c>
      <c r="BG21" s="28">
        <v>0</v>
      </c>
      <c r="BH21" s="28">
        <v>162.80000000000001</v>
      </c>
      <c r="BI21" s="28">
        <v>0</v>
      </c>
      <c r="BJ21" s="28">
        <v>0</v>
      </c>
      <c r="BK21" s="28">
        <f>BL21+BM21+BN21</f>
        <v>0</v>
      </c>
      <c r="BL21" s="28">
        <v>0</v>
      </c>
      <c r="BM21" s="28">
        <v>0</v>
      </c>
      <c r="BN21" s="28">
        <v>0</v>
      </c>
      <c r="BO21" s="65">
        <v>0</v>
      </c>
      <c r="BP21" s="28">
        <f>BQ21+BR21+BS21</f>
        <v>0</v>
      </c>
      <c r="BQ21" s="28">
        <v>0</v>
      </c>
      <c r="BR21" s="28">
        <v>0</v>
      </c>
      <c r="BS21" s="28">
        <v>0</v>
      </c>
    </row>
    <row r="22" spans="1:71" ht="127.5" hidden="1" customHeight="1" x14ac:dyDescent="0.25">
      <c r="A22" s="25" t="s">
        <v>11</v>
      </c>
      <c r="B22" s="26" t="s">
        <v>10</v>
      </c>
      <c r="C22" s="26" t="s">
        <v>6</v>
      </c>
      <c r="D22" s="28">
        <f t="shared" si="4"/>
        <v>0</v>
      </c>
      <c r="E22" s="90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2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65">
        <v>0</v>
      </c>
      <c r="BP22" s="28">
        <v>0</v>
      </c>
      <c r="BQ22" s="28">
        <v>0</v>
      </c>
      <c r="BR22" s="28">
        <v>0</v>
      </c>
      <c r="BS22" s="28">
        <v>0</v>
      </c>
    </row>
    <row r="23" spans="1:71" s="5" customFormat="1" ht="61.5" customHeight="1" x14ac:dyDescent="0.25">
      <c r="A23" s="81" t="s">
        <v>33</v>
      </c>
      <c r="B23" s="83" t="s">
        <v>30</v>
      </c>
      <c r="C23" s="30" t="s">
        <v>5</v>
      </c>
      <c r="D23" s="31">
        <f>AQ23+AV23+BA23+BF23+BK23+BP23</f>
        <v>154994.40000000002</v>
      </c>
      <c r="E23" s="90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2"/>
      <c r="AG23" s="31">
        <f t="shared" ref="AG23:BS23" si="8">AG24</f>
        <v>20562.7</v>
      </c>
      <c r="AH23" s="31">
        <f t="shared" si="8"/>
        <v>0</v>
      </c>
      <c r="AI23" s="31">
        <f t="shared" si="8"/>
        <v>20562.7</v>
      </c>
      <c r="AJ23" s="31">
        <f t="shared" si="8"/>
        <v>0</v>
      </c>
      <c r="AK23" s="31">
        <f t="shared" si="8"/>
        <v>0</v>
      </c>
      <c r="AL23" s="31">
        <f t="shared" si="8"/>
        <v>21114.2</v>
      </c>
      <c r="AM23" s="31">
        <f t="shared" si="8"/>
        <v>350</v>
      </c>
      <c r="AN23" s="31">
        <f>AN24</f>
        <v>20764.2</v>
      </c>
      <c r="AO23" s="31">
        <f t="shared" si="8"/>
        <v>0</v>
      </c>
      <c r="AP23" s="31">
        <f t="shared" si="8"/>
        <v>0</v>
      </c>
      <c r="AQ23" s="31">
        <f>AQ24</f>
        <v>21604.3</v>
      </c>
      <c r="AR23" s="31">
        <f t="shared" si="8"/>
        <v>0</v>
      </c>
      <c r="AS23" s="31">
        <f t="shared" si="8"/>
        <v>21604.3</v>
      </c>
      <c r="AT23" s="31">
        <f t="shared" si="8"/>
        <v>0</v>
      </c>
      <c r="AU23" s="31">
        <f t="shared" si="8"/>
        <v>0</v>
      </c>
      <c r="AV23" s="31">
        <f t="shared" si="8"/>
        <v>23395.7</v>
      </c>
      <c r="AW23" s="31">
        <f t="shared" si="8"/>
        <v>0</v>
      </c>
      <c r="AX23" s="31">
        <f t="shared" si="8"/>
        <v>23395.7</v>
      </c>
      <c r="AY23" s="31">
        <f t="shared" si="8"/>
        <v>0</v>
      </c>
      <c r="AZ23" s="31">
        <f t="shared" si="8"/>
        <v>0</v>
      </c>
      <c r="BA23" s="31">
        <f t="shared" si="8"/>
        <v>25804.2</v>
      </c>
      <c r="BB23" s="31">
        <f t="shared" si="8"/>
        <v>788.4</v>
      </c>
      <c r="BC23" s="31">
        <f t="shared" si="8"/>
        <v>25015.8</v>
      </c>
      <c r="BD23" s="31">
        <f t="shared" si="8"/>
        <v>0</v>
      </c>
      <c r="BE23" s="31">
        <f t="shared" si="8"/>
        <v>0</v>
      </c>
      <c r="BF23" s="31">
        <f>BF24</f>
        <v>29873.9</v>
      </c>
      <c r="BG23" s="31">
        <f t="shared" si="8"/>
        <v>0</v>
      </c>
      <c r="BH23" s="31">
        <f>BH24</f>
        <v>29873.9</v>
      </c>
      <c r="BI23" s="31">
        <f t="shared" si="8"/>
        <v>0</v>
      </c>
      <c r="BJ23" s="31">
        <f t="shared" si="8"/>
        <v>0</v>
      </c>
      <c r="BK23" s="31">
        <f t="shared" si="8"/>
        <v>25647.3</v>
      </c>
      <c r="BL23" s="31">
        <f t="shared" si="8"/>
        <v>600</v>
      </c>
      <c r="BM23" s="31">
        <f t="shared" si="8"/>
        <v>25047.3</v>
      </c>
      <c r="BN23" s="31">
        <f t="shared" si="8"/>
        <v>0</v>
      </c>
      <c r="BO23" s="66">
        <f t="shared" si="8"/>
        <v>0</v>
      </c>
      <c r="BP23" s="31">
        <f t="shared" si="8"/>
        <v>28669</v>
      </c>
      <c r="BQ23" s="31">
        <f t="shared" si="8"/>
        <v>3600</v>
      </c>
      <c r="BR23" s="31">
        <f t="shared" si="8"/>
        <v>25069</v>
      </c>
      <c r="BS23" s="31">
        <f t="shared" si="8"/>
        <v>0</v>
      </c>
    </row>
    <row r="24" spans="1:71" s="57" customFormat="1" ht="135" customHeight="1" x14ac:dyDescent="0.25">
      <c r="A24" s="82"/>
      <c r="B24" s="84"/>
      <c r="C24" s="86" t="s">
        <v>6</v>
      </c>
      <c r="D24" s="85">
        <f>AQ24+AV24+BA24+BF24+BK24</f>
        <v>126325.40000000001</v>
      </c>
      <c r="E24" s="90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2"/>
      <c r="AG24" s="31">
        <f t="shared" ref="AG24:BI24" si="9">AG26+AG31</f>
        <v>20562.7</v>
      </c>
      <c r="AH24" s="31">
        <f t="shared" si="9"/>
        <v>0</v>
      </c>
      <c r="AI24" s="31">
        <f t="shared" si="9"/>
        <v>20562.7</v>
      </c>
      <c r="AJ24" s="31">
        <f t="shared" si="9"/>
        <v>0</v>
      </c>
      <c r="AK24" s="31">
        <f t="shared" si="9"/>
        <v>0</v>
      </c>
      <c r="AL24" s="31">
        <f>AL26+AL31+AL32+AL27</f>
        <v>21114.2</v>
      </c>
      <c r="AM24" s="31">
        <f>AM26+AM31+AM27</f>
        <v>350</v>
      </c>
      <c r="AN24" s="31">
        <f>AN26+AN31+AN32+AN27</f>
        <v>20764.2</v>
      </c>
      <c r="AO24" s="31">
        <f t="shared" si="9"/>
        <v>0</v>
      </c>
      <c r="AP24" s="31">
        <f t="shared" si="9"/>
        <v>0</v>
      </c>
      <c r="AQ24" s="52">
        <f>AQ26+AQ31</f>
        <v>21604.3</v>
      </c>
      <c r="AR24" s="52">
        <f>AR28+AR29+AR31+AR33+AR34</f>
        <v>0</v>
      </c>
      <c r="AS24" s="52">
        <f>AS28+AS29+AS31+AS33+AS34</f>
        <v>21604.3</v>
      </c>
      <c r="AT24" s="52">
        <f t="shared" si="9"/>
        <v>0</v>
      </c>
      <c r="AU24" s="52">
        <f t="shared" si="9"/>
        <v>0</v>
      </c>
      <c r="AV24" s="52">
        <f>AV31+AV33</f>
        <v>23395.7</v>
      </c>
      <c r="AW24" s="52">
        <f>AW28+AW29+AW31+AW33+AW34</f>
        <v>0</v>
      </c>
      <c r="AX24" s="52">
        <f>AX28+AX29+AX31+AX33+AX34</f>
        <v>23395.7</v>
      </c>
      <c r="AY24" s="52">
        <f t="shared" si="9"/>
        <v>0</v>
      </c>
      <c r="AZ24" s="52">
        <f t="shared" si="9"/>
        <v>0</v>
      </c>
      <c r="BA24" s="52">
        <f>BB24+BC24</f>
        <v>25804.2</v>
      </c>
      <c r="BB24" s="52">
        <f>BB28+BB29+BB31+BB33+BB34</f>
        <v>788.4</v>
      </c>
      <c r="BC24" s="52">
        <f>BC28+BC29+BC31+BC33+BC34</f>
        <v>25015.8</v>
      </c>
      <c r="BD24" s="52">
        <f t="shared" si="9"/>
        <v>0</v>
      </c>
      <c r="BE24" s="52">
        <f t="shared" si="9"/>
        <v>0</v>
      </c>
      <c r="BF24" s="52">
        <f>BF26+BF31+BF33</f>
        <v>29873.9</v>
      </c>
      <c r="BG24" s="52">
        <f>BG28+BG29+BG31+BG33+BG34</f>
        <v>0</v>
      </c>
      <c r="BH24" s="52">
        <f>BH28+BH29+BH31+BH33+BH34</f>
        <v>29873.9</v>
      </c>
      <c r="BI24" s="52">
        <f t="shared" si="9"/>
        <v>0</v>
      </c>
      <c r="BJ24" s="52">
        <f>BJ26+BJ31</f>
        <v>0</v>
      </c>
      <c r="BK24" s="52">
        <f>BL24+BM24+BN24+BO24</f>
        <v>25647.3</v>
      </c>
      <c r="BL24" s="52">
        <f>BL28+BL29+BL31+BL33+BL34</f>
        <v>600</v>
      </c>
      <c r="BM24" s="52">
        <f>BM28+BM29+BM31+BM33+BM34</f>
        <v>25047.3</v>
      </c>
      <c r="BN24" s="52">
        <f>BN28+BN29+BN31+BN33+BN34</f>
        <v>0</v>
      </c>
      <c r="BO24" s="66">
        <f>BO26+BO31</f>
        <v>0</v>
      </c>
      <c r="BP24" s="60">
        <f>BQ24+BR24+BS24+BT24</f>
        <v>28669</v>
      </c>
      <c r="BQ24" s="60">
        <f>BQ28+BQ29+BQ31+BQ33+BQ34</f>
        <v>3600</v>
      </c>
      <c r="BR24" s="60">
        <f>BR28+BR29+BR31+BR33+BR34</f>
        <v>25069</v>
      </c>
      <c r="BS24" s="60">
        <f>BS28+BS29+BS31+BS33+BS34</f>
        <v>0</v>
      </c>
    </row>
    <row r="25" spans="1:71" s="5" customFormat="1" ht="15.75" hidden="1" customHeight="1" x14ac:dyDescent="0.25">
      <c r="A25" s="82"/>
      <c r="B25" s="84"/>
      <c r="C25" s="86"/>
      <c r="D25" s="85" t="e">
        <f t="shared" si="4"/>
        <v>#REF!</v>
      </c>
      <c r="E25" s="90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2"/>
      <c r="AG25" s="32" t="e">
        <f>AG31+#REF!</f>
        <v>#REF!</v>
      </c>
      <c r="AH25" s="32" t="e">
        <f>AH31+#REF!</f>
        <v>#REF!</v>
      </c>
      <c r="AI25" s="32" t="e">
        <f>AI31+#REF!</f>
        <v>#REF!</v>
      </c>
      <c r="AJ25" s="32" t="e">
        <f>AJ31+#REF!</f>
        <v>#REF!</v>
      </c>
      <c r="AK25" s="32" t="e">
        <f>AK31+#REF!</f>
        <v>#REF!</v>
      </c>
      <c r="AL25" s="32" t="e">
        <f>AL31+#REF!</f>
        <v>#REF!</v>
      </c>
      <c r="AM25" s="32" t="e">
        <f>AM31+#REF!</f>
        <v>#REF!</v>
      </c>
      <c r="AN25" s="32" t="e">
        <f>AN31+#REF!</f>
        <v>#REF!</v>
      </c>
      <c r="AO25" s="32" t="e">
        <f>AO31+#REF!</f>
        <v>#REF!</v>
      </c>
      <c r="AP25" s="32" t="e">
        <f>AP31+#REF!</f>
        <v>#REF!</v>
      </c>
      <c r="AQ25" s="32" t="e">
        <f>AQ31+#REF!</f>
        <v>#REF!</v>
      </c>
      <c r="AR25" s="32" t="e">
        <f>AR31+#REF!</f>
        <v>#REF!</v>
      </c>
      <c r="AS25" s="32" t="e">
        <f>AS31+#REF!</f>
        <v>#REF!</v>
      </c>
      <c r="AT25" s="32" t="e">
        <f>AT31+#REF!</f>
        <v>#REF!</v>
      </c>
      <c r="AU25" s="32" t="e">
        <f>AU31+#REF!</f>
        <v>#REF!</v>
      </c>
      <c r="AV25" s="32" t="e">
        <f>AV31+#REF!</f>
        <v>#REF!</v>
      </c>
      <c r="AW25" s="32" t="e">
        <f>AW31+#REF!</f>
        <v>#REF!</v>
      </c>
      <c r="AX25" s="32" t="e">
        <f>AX31+#REF!</f>
        <v>#REF!</v>
      </c>
      <c r="AY25" s="32" t="e">
        <f>AY31+#REF!</f>
        <v>#REF!</v>
      </c>
      <c r="AZ25" s="32" t="e">
        <f>AZ31+#REF!</f>
        <v>#REF!</v>
      </c>
      <c r="BA25" s="32" t="e">
        <f>BA31+#REF!</f>
        <v>#REF!</v>
      </c>
      <c r="BB25" s="32" t="e">
        <f>BB31+#REF!</f>
        <v>#REF!</v>
      </c>
      <c r="BC25" s="32" t="e">
        <f>BC31+#REF!</f>
        <v>#REF!</v>
      </c>
      <c r="BD25" s="32" t="e">
        <f>BD31+#REF!</f>
        <v>#REF!</v>
      </c>
      <c r="BE25" s="32" t="e">
        <f>BE31+#REF!</f>
        <v>#REF!</v>
      </c>
      <c r="BF25" s="32" t="e">
        <f>BF31+#REF!</f>
        <v>#REF!</v>
      </c>
      <c r="BG25" s="32" t="e">
        <f>BG31+#REF!</f>
        <v>#REF!</v>
      </c>
      <c r="BH25" s="32" t="e">
        <f>BH31+#REF!</f>
        <v>#REF!</v>
      </c>
      <c r="BI25" s="32" t="e">
        <f>BI31+#REF!</f>
        <v>#REF!</v>
      </c>
      <c r="BJ25" s="32"/>
      <c r="BK25" s="43" t="e">
        <f>BK31+#REF!</f>
        <v>#REF!</v>
      </c>
      <c r="BL25" s="43" t="e">
        <f>BL31+#REF!</f>
        <v>#REF!</v>
      </c>
      <c r="BM25" s="43" t="e">
        <f>BM31+#REF!</f>
        <v>#REF!</v>
      </c>
      <c r="BN25" s="43" t="e">
        <f>BN31+#REF!</f>
        <v>#REF!</v>
      </c>
      <c r="BO25" s="67"/>
      <c r="BP25" s="60" t="e">
        <f>BP31+#REF!</f>
        <v>#REF!</v>
      </c>
      <c r="BQ25" s="60" t="e">
        <f>BQ31+#REF!</f>
        <v>#REF!</v>
      </c>
      <c r="BR25" s="60" t="e">
        <f>BR31+#REF!</f>
        <v>#REF!</v>
      </c>
      <c r="BS25" s="60" t="e">
        <f>BS31+#REF!</f>
        <v>#REF!</v>
      </c>
    </row>
    <row r="26" spans="1:71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4"/>
        <v>0</v>
      </c>
      <c r="E26" s="90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2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  <c r="BK26" s="43">
        <f>BL26+BM26+BN26+BO26</f>
        <v>0</v>
      </c>
      <c r="BL26" s="35">
        <v>0</v>
      </c>
      <c r="BM26" s="43">
        <v>0</v>
      </c>
      <c r="BN26" s="43">
        <v>0</v>
      </c>
      <c r="BO26" s="67">
        <v>0</v>
      </c>
      <c r="BP26" s="60">
        <f>BQ26+BR26+BS26+BT26</f>
        <v>0</v>
      </c>
      <c r="BQ26" s="35">
        <v>0</v>
      </c>
      <c r="BR26" s="60">
        <v>0</v>
      </c>
      <c r="BS26" s="60">
        <v>0</v>
      </c>
    </row>
    <row r="27" spans="1:71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4"/>
        <v>0</v>
      </c>
      <c r="E27" s="90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2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  <c r="BK27" s="43">
        <v>0</v>
      </c>
      <c r="BL27" s="35">
        <v>0</v>
      </c>
      <c r="BM27" s="43">
        <v>0</v>
      </c>
      <c r="BN27" s="43">
        <v>0</v>
      </c>
      <c r="BO27" s="67">
        <v>0</v>
      </c>
      <c r="BP27" s="60">
        <v>0</v>
      </c>
      <c r="BQ27" s="35">
        <v>0</v>
      </c>
      <c r="BR27" s="60">
        <v>0</v>
      </c>
      <c r="BS27" s="60">
        <v>0</v>
      </c>
    </row>
    <row r="28" spans="1:71" s="5" customFormat="1" ht="103.5" customHeight="1" x14ac:dyDescent="0.25">
      <c r="A28" s="33" t="s">
        <v>37</v>
      </c>
      <c r="B28" s="46" t="s">
        <v>30</v>
      </c>
      <c r="C28" s="47" t="s">
        <v>6</v>
      </c>
      <c r="D28" s="45">
        <f>AQ28+AV28+BA28+BF28+BK28+BP28</f>
        <v>4200</v>
      </c>
      <c r="E28" s="90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2"/>
      <c r="AG28" s="45"/>
      <c r="AH28" s="35"/>
      <c r="AI28" s="45"/>
      <c r="AJ28" s="45"/>
      <c r="AK28" s="45"/>
      <c r="AL28" s="45"/>
      <c r="AM28" s="45"/>
      <c r="AN28" s="45"/>
      <c r="AO28" s="45"/>
      <c r="AP28" s="45"/>
      <c r="AQ28" s="45">
        <v>0</v>
      </c>
      <c r="AR28" s="35">
        <v>0</v>
      </c>
      <c r="AS28" s="45">
        <v>0</v>
      </c>
      <c r="AT28" s="45">
        <v>0</v>
      </c>
      <c r="AU28" s="45">
        <v>0</v>
      </c>
      <c r="AV28" s="45">
        <v>0</v>
      </c>
      <c r="AW28" s="35">
        <v>0</v>
      </c>
      <c r="AX28" s="45">
        <v>0</v>
      </c>
      <c r="AY28" s="45">
        <v>0</v>
      </c>
      <c r="AZ28" s="45">
        <v>0</v>
      </c>
      <c r="BA28" s="45">
        <v>0</v>
      </c>
      <c r="BB28" s="35">
        <v>0</v>
      </c>
      <c r="BC28" s="45">
        <v>0</v>
      </c>
      <c r="BD28" s="45">
        <v>0</v>
      </c>
      <c r="BE28" s="45">
        <v>0</v>
      </c>
      <c r="BF28" s="45">
        <v>0</v>
      </c>
      <c r="BG28" s="35">
        <v>0</v>
      </c>
      <c r="BH28" s="45">
        <v>0</v>
      </c>
      <c r="BI28" s="45">
        <v>0</v>
      </c>
      <c r="BJ28" s="45">
        <v>0</v>
      </c>
      <c r="BK28" s="45">
        <f>BL28+BM28+BN28+BO28</f>
        <v>600</v>
      </c>
      <c r="BL28" s="35">
        <v>600</v>
      </c>
      <c r="BM28" s="45">
        <v>0</v>
      </c>
      <c r="BN28" s="45">
        <v>0</v>
      </c>
      <c r="BO28" s="67">
        <v>0</v>
      </c>
      <c r="BP28" s="60">
        <f>BQ28+BR28+BS28+BT28</f>
        <v>3600</v>
      </c>
      <c r="BQ28" s="35">
        <v>3600</v>
      </c>
      <c r="BR28" s="60">
        <v>0</v>
      </c>
      <c r="BS28" s="60">
        <v>0</v>
      </c>
    </row>
    <row r="29" spans="1:71" s="5" customFormat="1" ht="103.5" customHeight="1" x14ac:dyDescent="0.25">
      <c r="A29" s="33" t="s">
        <v>38</v>
      </c>
      <c r="B29" s="48" t="s">
        <v>30</v>
      </c>
      <c r="C29" s="50" t="s">
        <v>6</v>
      </c>
      <c r="D29" s="49">
        <f>AQ29+AV29+BA29+BF29+BK29</f>
        <v>788.4</v>
      </c>
      <c r="E29" s="90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2"/>
      <c r="AG29" s="49"/>
      <c r="AH29" s="35"/>
      <c r="AI29" s="49"/>
      <c r="AJ29" s="49"/>
      <c r="AK29" s="49"/>
      <c r="AL29" s="49"/>
      <c r="AM29" s="49"/>
      <c r="AN29" s="49"/>
      <c r="AO29" s="49"/>
      <c r="AP29" s="49"/>
      <c r="AQ29" s="49">
        <v>0</v>
      </c>
      <c r="AR29" s="35">
        <v>0</v>
      </c>
      <c r="AS29" s="49">
        <v>0</v>
      </c>
      <c r="AT29" s="49"/>
      <c r="AU29" s="49"/>
      <c r="AV29" s="49">
        <v>0</v>
      </c>
      <c r="AW29" s="35">
        <v>0</v>
      </c>
      <c r="AX29" s="49">
        <v>0</v>
      </c>
      <c r="AY29" s="49"/>
      <c r="AZ29" s="49"/>
      <c r="BA29" s="49">
        <f>BB29+BC29+BD29+BE29</f>
        <v>788.4</v>
      </c>
      <c r="BB29" s="35">
        <v>788.4</v>
      </c>
      <c r="BC29" s="49">
        <v>0</v>
      </c>
      <c r="BD29" s="49"/>
      <c r="BE29" s="49"/>
      <c r="BF29" s="49">
        <f>BG29+BH29+BI29+BJ29</f>
        <v>0</v>
      </c>
      <c r="BG29" s="35">
        <v>0</v>
      </c>
      <c r="BH29" s="49">
        <v>0</v>
      </c>
      <c r="BI29" s="49"/>
      <c r="BJ29" s="49"/>
      <c r="BK29" s="49">
        <f>BL29+BM29+BN29+BO29</f>
        <v>0</v>
      </c>
      <c r="BL29" s="35">
        <v>0</v>
      </c>
      <c r="BM29" s="49">
        <v>0</v>
      </c>
      <c r="BN29" s="49">
        <v>0</v>
      </c>
      <c r="BO29" s="67"/>
      <c r="BP29" s="60">
        <f>BQ29+BR29+BS29+BT29</f>
        <v>0</v>
      </c>
      <c r="BQ29" s="35">
        <v>0</v>
      </c>
      <c r="BR29" s="60">
        <v>0</v>
      </c>
      <c r="BS29" s="60">
        <v>0</v>
      </c>
    </row>
    <row r="30" spans="1:71" s="5" customFormat="1" ht="162" x14ac:dyDescent="0.25">
      <c r="A30" s="33" t="s">
        <v>42</v>
      </c>
      <c r="B30" s="71" t="s">
        <v>30</v>
      </c>
      <c r="C30" s="73" t="s">
        <v>6</v>
      </c>
      <c r="D30" s="72">
        <f>AQ30+AV30+BA30+BF30+BK30</f>
        <v>0</v>
      </c>
      <c r="E30" s="90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2"/>
      <c r="AG30" s="72"/>
      <c r="AH30" s="35"/>
      <c r="AI30" s="72"/>
      <c r="AJ30" s="72"/>
      <c r="AK30" s="72"/>
      <c r="AL30" s="72"/>
      <c r="AM30" s="72"/>
      <c r="AN30" s="72"/>
      <c r="AO30" s="72"/>
      <c r="AP30" s="72"/>
      <c r="AQ30" s="72">
        <v>0</v>
      </c>
      <c r="AR30" s="35">
        <v>0</v>
      </c>
      <c r="AS30" s="72">
        <v>0</v>
      </c>
      <c r="AT30" s="72"/>
      <c r="AU30" s="72"/>
      <c r="AV30" s="72">
        <v>0</v>
      </c>
      <c r="AW30" s="35">
        <v>0</v>
      </c>
      <c r="AX30" s="72">
        <v>0</v>
      </c>
      <c r="AY30" s="72"/>
      <c r="AZ30" s="72"/>
      <c r="BA30" s="72">
        <f>BB30+BC30+BD30+BE30</f>
        <v>0</v>
      </c>
      <c r="BB30" s="35">
        <v>0</v>
      </c>
      <c r="BC30" s="72">
        <v>0</v>
      </c>
      <c r="BD30" s="72"/>
      <c r="BE30" s="72"/>
      <c r="BF30" s="72">
        <f>BG30+BH30+BI30+BJ30</f>
        <v>0</v>
      </c>
      <c r="BG30" s="35">
        <v>0</v>
      </c>
      <c r="BH30" s="72">
        <v>0</v>
      </c>
      <c r="BI30" s="72"/>
      <c r="BJ30" s="72"/>
      <c r="BK30" s="72">
        <f>BL30+BM30+BN30+BO30</f>
        <v>0</v>
      </c>
      <c r="BL30" s="35">
        <v>0</v>
      </c>
      <c r="BM30" s="72">
        <v>0</v>
      </c>
      <c r="BN30" s="72">
        <v>0</v>
      </c>
      <c r="BO30" s="67"/>
      <c r="BP30" s="72">
        <f>BQ30+BR30+BS30+BT30</f>
        <v>0</v>
      </c>
      <c r="BQ30" s="35">
        <v>0</v>
      </c>
      <c r="BR30" s="72">
        <v>0</v>
      </c>
      <c r="BS30" s="72"/>
    </row>
    <row r="31" spans="1:71" s="5" customFormat="1" ht="92.25" customHeight="1" x14ac:dyDescent="0.25">
      <c r="A31" s="33" t="s">
        <v>27</v>
      </c>
      <c r="B31" s="19" t="s">
        <v>30</v>
      </c>
      <c r="C31" s="34" t="s">
        <v>6</v>
      </c>
      <c r="D31" s="32">
        <f>AQ31+AV31+BA31+BF31+BK31+BP31</f>
        <v>147109.40000000002</v>
      </c>
      <c r="E31" s="90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2"/>
      <c r="AG31" s="32">
        <f>AH31+AI31+AJ31+AK31</f>
        <v>20470.900000000001</v>
      </c>
      <c r="AH31" s="35">
        <v>0</v>
      </c>
      <c r="AI31" s="32">
        <v>20470.900000000001</v>
      </c>
      <c r="AJ31" s="32">
        <v>0</v>
      </c>
      <c r="AK31" s="32">
        <v>0</v>
      </c>
      <c r="AL31" s="32">
        <f>AM31+AN31+AO31+AP31</f>
        <v>19465.8</v>
      </c>
      <c r="AM31" s="32">
        <v>0</v>
      </c>
      <c r="AN31" s="32">
        <v>19465.8</v>
      </c>
      <c r="AO31" s="32">
        <v>0</v>
      </c>
      <c r="AP31" s="32">
        <v>0</v>
      </c>
      <c r="AQ31" s="32">
        <f>AR31+AS31+AT31+AU31</f>
        <v>21604.3</v>
      </c>
      <c r="AR31" s="35">
        <v>0</v>
      </c>
      <c r="AS31" s="32">
        <v>21604.3</v>
      </c>
      <c r="AT31" s="32">
        <v>0</v>
      </c>
      <c r="AU31" s="32">
        <v>0</v>
      </c>
      <c r="AV31" s="32">
        <f>AW31+AX31+AY31+AZ31</f>
        <v>23205.4</v>
      </c>
      <c r="AW31" s="35">
        <v>0</v>
      </c>
      <c r="AX31" s="32">
        <v>23205.4</v>
      </c>
      <c r="AY31" s="32">
        <v>0</v>
      </c>
      <c r="AZ31" s="32">
        <v>0</v>
      </c>
      <c r="BA31" s="32">
        <f>BB31+BC31+BD31+BE31</f>
        <v>24186.9</v>
      </c>
      <c r="BB31" s="35">
        <v>0</v>
      </c>
      <c r="BC31" s="32">
        <v>24186.9</v>
      </c>
      <c r="BD31" s="32">
        <v>0</v>
      </c>
      <c r="BE31" s="32">
        <v>0</v>
      </c>
      <c r="BF31" s="32">
        <f>BG31+BH31+BI31+BJ31</f>
        <v>27996.5</v>
      </c>
      <c r="BG31" s="35">
        <v>0</v>
      </c>
      <c r="BH31" s="32">
        <v>27996.5</v>
      </c>
      <c r="BI31" s="32">
        <v>0</v>
      </c>
      <c r="BJ31" s="32">
        <v>0</v>
      </c>
      <c r="BK31" s="43">
        <f>BL31+BM31+BN31+BO31</f>
        <v>25047.3</v>
      </c>
      <c r="BL31" s="35">
        <v>0</v>
      </c>
      <c r="BM31" s="43">
        <v>25047.3</v>
      </c>
      <c r="BN31" s="43">
        <v>0</v>
      </c>
      <c r="BO31" s="67">
        <v>0</v>
      </c>
      <c r="BP31" s="60">
        <f>BQ31+BR31+BS31+BT31</f>
        <v>25069</v>
      </c>
      <c r="BQ31" s="35">
        <v>0</v>
      </c>
      <c r="BR31" s="60">
        <v>25069</v>
      </c>
      <c r="BS31" s="60">
        <v>0</v>
      </c>
    </row>
    <row r="32" spans="1:71" s="5" customFormat="1" ht="150" hidden="1" customHeight="1" x14ac:dyDescent="0.25">
      <c r="A32" s="36" t="s">
        <v>31</v>
      </c>
      <c r="B32" s="37" t="s">
        <v>30</v>
      </c>
      <c r="C32" s="37" t="s">
        <v>30</v>
      </c>
      <c r="D32" s="38">
        <f t="shared" si="4"/>
        <v>0</v>
      </c>
      <c r="E32" s="90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2"/>
      <c r="AG32" s="38">
        <f>AH32+AI32+AJ32+AK32</f>
        <v>0</v>
      </c>
      <c r="AH32" s="39">
        <v>0</v>
      </c>
      <c r="AI32" s="38">
        <v>0</v>
      </c>
      <c r="AJ32" s="38">
        <v>0</v>
      </c>
      <c r="AK32" s="38">
        <v>0</v>
      </c>
      <c r="AL32" s="38">
        <f>AM32+AN32+AO32+AP32</f>
        <v>889</v>
      </c>
      <c r="AM32" s="38">
        <v>0</v>
      </c>
      <c r="AN32" s="38">
        <v>889</v>
      </c>
      <c r="AO32" s="38">
        <v>0</v>
      </c>
      <c r="AP32" s="38">
        <v>0</v>
      </c>
      <c r="AQ32" s="38">
        <v>0</v>
      </c>
      <c r="AR32" s="39">
        <v>0</v>
      </c>
      <c r="AS32" s="38">
        <v>0</v>
      </c>
      <c r="AT32" s="38">
        <v>0</v>
      </c>
      <c r="AU32" s="38">
        <v>0</v>
      </c>
      <c r="AV32" s="38">
        <v>0</v>
      </c>
      <c r="AW32" s="39">
        <v>0</v>
      </c>
      <c r="AX32" s="38">
        <v>0</v>
      </c>
      <c r="AY32" s="38">
        <v>0</v>
      </c>
      <c r="AZ32" s="38">
        <v>0</v>
      </c>
      <c r="BA32" s="38">
        <v>0</v>
      </c>
      <c r="BB32" s="39">
        <v>0</v>
      </c>
      <c r="BC32" s="38">
        <v>0</v>
      </c>
      <c r="BD32" s="38">
        <v>0</v>
      </c>
      <c r="BE32" s="38">
        <v>0</v>
      </c>
      <c r="BF32" s="38">
        <v>0</v>
      </c>
      <c r="BG32" s="39">
        <v>0</v>
      </c>
      <c r="BH32" s="38">
        <v>0</v>
      </c>
      <c r="BI32" s="38">
        <v>0</v>
      </c>
      <c r="BJ32" s="38">
        <v>0</v>
      </c>
      <c r="BK32" s="38">
        <v>0</v>
      </c>
      <c r="BL32" s="39">
        <v>0</v>
      </c>
      <c r="BM32" s="38">
        <v>0</v>
      </c>
      <c r="BN32" s="38">
        <v>0</v>
      </c>
      <c r="BO32" s="68">
        <v>0</v>
      </c>
      <c r="BP32" s="38">
        <v>0</v>
      </c>
      <c r="BQ32" s="39">
        <v>0</v>
      </c>
      <c r="BR32" s="38">
        <v>0</v>
      </c>
      <c r="BS32" s="38">
        <v>0</v>
      </c>
    </row>
    <row r="33" spans="1:71" s="5" customFormat="1" ht="141" customHeight="1" x14ac:dyDescent="0.25">
      <c r="A33" s="33" t="s">
        <v>35</v>
      </c>
      <c r="B33" s="19" t="s">
        <v>30</v>
      </c>
      <c r="C33" s="34" t="s">
        <v>6</v>
      </c>
      <c r="D33" s="32">
        <f>AQ33+AV33+BA33+BF33+BK33</f>
        <v>2863.3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32"/>
      <c r="AH33" s="35"/>
      <c r="AI33" s="32"/>
      <c r="AJ33" s="32"/>
      <c r="AK33" s="32"/>
      <c r="AL33" s="32"/>
      <c r="AM33" s="32"/>
      <c r="AN33" s="32"/>
      <c r="AO33" s="32"/>
      <c r="AP33" s="32"/>
      <c r="AQ33" s="32">
        <v>0</v>
      </c>
      <c r="AR33" s="35">
        <v>0</v>
      </c>
      <c r="AS33" s="32">
        <v>0</v>
      </c>
      <c r="AT33" s="32">
        <v>0</v>
      </c>
      <c r="AU33" s="32">
        <v>0</v>
      </c>
      <c r="AV33" s="32">
        <f>AW33+AX33+AY33+AZ33</f>
        <v>190.3</v>
      </c>
      <c r="AW33" s="35">
        <v>0</v>
      </c>
      <c r="AX33" s="32">
        <v>190.3</v>
      </c>
      <c r="AY33" s="32">
        <v>0</v>
      </c>
      <c r="AZ33" s="32">
        <v>0</v>
      </c>
      <c r="BA33" s="32">
        <f>BC33</f>
        <v>795.6</v>
      </c>
      <c r="BB33" s="35">
        <v>0</v>
      </c>
      <c r="BC33" s="32">
        <v>795.6</v>
      </c>
      <c r="BD33" s="32">
        <v>0</v>
      </c>
      <c r="BE33" s="32">
        <v>0</v>
      </c>
      <c r="BF33" s="32">
        <f>BG33+BH33</f>
        <v>1877.4</v>
      </c>
      <c r="BG33" s="35">
        <v>0</v>
      </c>
      <c r="BH33" s="32">
        <v>1877.4</v>
      </c>
      <c r="BI33" s="32">
        <v>0</v>
      </c>
      <c r="BJ33" s="32">
        <v>0</v>
      </c>
      <c r="BK33" s="43">
        <v>0</v>
      </c>
      <c r="BL33" s="35">
        <v>0</v>
      </c>
      <c r="BM33" s="43">
        <v>0</v>
      </c>
      <c r="BN33" s="43">
        <v>0</v>
      </c>
      <c r="BO33" s="67">
        <v>0</v>
      </c>
      <c r="BP33" s="60">
        <v>0</v>
      </c>
      <c r="BQ33" s="35">
        <v>0</v>
      </c>
      <c r="BR33" s="60">
        <v>0</v>
      </c>
      <c r="BS33" s="60">
        <v>0</v>
      </c>
    </row>
    <row r="34" spans="1:71" s="5" customFormat="1" ht="141" customHeight="1" x14ac:dyDescent="0.25">
      <c r="A34" s="33" t="s">
        <v>40</v>
      </c>
      <c r="B34" s="51" t="s">
        <v>30</v>
      </c>
      <c r="C34" s="53" t="s">
        <v>6</v>
      </c>
      <c r="D34" s="52">
        <f>AQ34+AV34+BA34+BF34+BK34</f>
        <v>33.299999999999997</v>
      </c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52"/>
      <c r="AH34" s="35"/>
      <c r="AI34" s="52"/>
      <c r="AJ34" s="52"/>
      <c r="AK34" s="52"/>
      <c r="AL34" s="52"/>
      <c r="AM34" s="52"/>
      <c r="AN34" s="52"/>
      <c r="AO34" s="52"/>
      <c r="AP34" s="52"/>
      <c r="AQ34" s="52">
        <v>0</v>
      </c>
      <c r="AR34" s="35">
        <v>0</v>
      </c>
      <c r="AS34" s="52">
        <v>0</v>
      </c>
      <c r="AT34" s="52"/>
      <c r="AU34" s="52"/>
      <c r="AV34" s="52">
        <v>0</v>
      </c>
      <c r="AW34" s="35">
        <v>0</v>
      </c>
      <c r="AX34" s="52">
        <v>0</v>
      </c>
      <c r="AY34" s="52"/>
      <c r="AZ34" s="52"/>
      <c r="BA34" s="52">
        <f>BC34</f>
        <v>33.299999999999997</v>
      </c>
      <c r="BB34" s="35">
        <v>0</v>
      </c>
      <c r="BC34" s="52">
        <v>33.299999999999997</v>
      </c>
      <c r="BD34" s="52"/>
      <c r="BE34" s="52"/>
      <c r="BF34" s="52">
        <v>0</v>
      </c>
      <c r="BG34" s="35">
        <v>0</v>
      </c>
      <c r="BH34" s="52">
        <v>0</v>
      </c>
      <c r="BI34" s="52"/>
      <c r="BJ34" s="52"/>
      <c r="BK34" s="52">
        <v>0</v>
      </c>
      <c r="BL34" s="35">
        <v>0</v>
      </c>
      <c r="BM34" s="52">
        <v>0</v>
      </c>
      <c r="BN34" s="52">
        <v>0</v>
      </c>
      <c r="BO34" s="54"/>
      <c r="BP34" s="60">
        <v>0</v>
      </c>
      <c r="BQ34" s="35">
        <v>0</v>
      </c>
      <c r="BR34" s="60">
        <v>0</v>
      </c>
      <c r="BS34" s="60">
        <v>0</v>
      </c>
    </row>
    <row r="35" spans="1:71" ht="21.75" customHeight="1" x14ac:dyDescent="0.25">
      <c r="Y35" s="6"/>
      <c r="AQ35" s="55"/>
      <c r="AR35" s="56"/>
      <c r="AS35" s="55"/>
      <c r="AT35" s="55"/>
      <c r="AU35" s="55"/>
      <c r="AV35" s="55"/>
      <c r="AW35" s="56"/>
      <c r="AX35" s="55"/>
      <c r="AY35" s="55"/>
      <c r="AZ35" s="55"/>
      <c r="BA35" s="55"/>
      <c r="BB35" s="56"/>
    </row>
  </sheetData>
  <mergeCells count="74">
    <mergeCell ref="BP13:BS13"/>
    <mergeCell ref="BA13:BE13"/>
    <mergeCell ref="D13:D14"/>
    <mergeCell ref="A12:A14"/>
    <mergeCell ref="B12:B14"/>
    <mergeCell ref="C12:C14"/>
    <mergeCell ref="BP18:BP19"/>
    <mergeCell ref="BQ18:BQ19"/>
    <mergeCell ref="BR18:BR19"/>
    <mergeCell ref="BS18:BS19"/>
    <mergeCell ref="AM18:AM19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AZ18:AZ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BE4:BS4"/>
    <mergeCell ref="BE5:BS7"/>
    <mergeCell ref="A10:BS11"/>
    <mergeCell ref="D12:BS12"/>
    <mergeCell ref="A23:A25"/>
    <mergeCell ref="B23:B25"/>
    <mergeCell ref="D24:D25"/>
    <mergeCell ref="C24:C25"/>
    <mergeCell ref="AL18:AL19"/>
    <mergeCell ref="E14:AF32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BK1:BO3"/>
    <mergeCell ref="BK13:BO13"/>
    <mergeCell ref="BK18:BK19"/>
    <mergeCell ref="BL18:BL19"/>
    <mergeCell ref="BM18:BM19"/>
    <mergeCell ref="BN18:BN19"/>
    <mergeCell ref="BO18:BO19"/>
    <mergeCell ref="D18:D19"/>
    <mergeCell ref="BE18:BE19"/>
    <mergeCell ref="AP18:AP19"/>
    <mergeCell ref="AQ18:AQ19"/>
    <mergeCell ref="AR18:AR19"/>
    <mergeCell ref="AS18:AS19"/>
    <mergeCell ref="AV18:AV19"/>
    <mergeCell ref="AW18:AW19"/>
    <mergeCell ref="AX18:AX19"/>
    <mergeCell ref="AN18:AN19"/>
    <mergeCell ref="AT18:AT19"/>
    <mergeCell ref="AU18:AU19"/>
    <mergeCell ref="AO18:AO19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9" fitToHeight="0" orientation="landscape" r:id="rId1"/>
  <colBreaks count="1" manualBreakCount="1">
    <brk id="44" min="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2025-09-02T08:27:17Z</dcterms:modified>
</cp:coreProperties>
</file>