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9040" windowHeight="15840"/>
  </bookViews>
  <sheets>
    <sheet name="2025 год" sheetId="1" r:id="rId1"/>
  </sheets>
  <definedNames>
    <definedName name="Z_6CD08D24_8AC5_4A04_B397_3AE13EDEAB7E_.wvu.Cols" localSheetId="0" hidden="1">'2025 год'!$C:$C</definedName>
    <definedName name="Z_6CD08D24_8AC5_4A04_B397_3AE13EDEAB7E_.wvu.PrintArea" localSheetId="0" hidden="1">'2025 год'!$A$12:$C$353</definedName>
    <definedName name="Z_6CD08D24_8AC5_4A04_B397_3AE13EDEAB7E_.wvu.PrintTitles" localSheetId="0" hidden="1">'2025 год'!$16:$16</definedName>
    <definedName name="Z_6CD08D24_8AC5_4A04_B397_3AE13EDEAB7E_.wvu.Rows" localSheetId="0" hidden="1">'2025 год'!#REF!,'2025 год'!$60:$60,'2025 год'!#REF!,'2025 год'!#REF!</definedName>
    <definedName name="Z_9054D699_994C_4D84_B308_71B17EA63933_.wvu.Cols" localSheetId="0" hidden="1">'2025 год'!$C:$C</definedName>
    <definedName name="Z_9054D699_994C_4D84_B308_71B17EA63933_.wvu.PrintArea" localSheetId="0" hidden="1">'2025 год'!$A$12:$C$353</definedName>
    <definedName name="Z_9054D699_994C_4D84_B308_71B17EA63933_.wvu.PrintTitles" localSheetId="0" hidden="1">'2025 год'!$16:$16</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год'!$A$12:$C$353</definedName>
    <definedName name="Z_A896AC50_C409_40E3_B60D_5CAD071B06C2_.wvu.PrintTitles" localSheetId="0" hidden="1">'2025 год'!$16:$16</definedName>
    <definedName name="Z_A896AC50_C409_40E3_B60D_5CAD071B06C2_.wvu.Rows" localSheetId="0" hidden="1">'2025 год'!#REF!,'2025 год'!$60:$60,'2025 год'!#REF!</definedName>
    <definedName name="Z_AFF0A21F_E6DE_4E7C_BAF7_C28C97DAE642_.wvu.Cols" localSheetId="0" hidden="1">'2025 год'!$C:$C</definedName>
    <definedName name="Z_AFF0A21F_E6DE_4E7C_BAF7_C28C97DAE642_.wvu.PrintArea" localSheetId="0" hidden="1">'2025 год'!$A$12:$C$353</definedName>
    <definedName name="Z_AFF0A21F_E6DE_4E7C_BAF7_C28C97DAE642_.wvu.PrintTitles" localSheetId="0" hidden="1">'2025 год'!$16:$16</definedName>
    <definedName name="Z_AFF0A21F_E6DE_4E7C_BAF7_C28C97DAE642_.wvu.Rows" localSheetId="0" hidden="1">'2025 год'!#REF!,'2025 год'!#REF!</definedName>
    <definedName name="Z_B382D9F3_028B_4C80_8DA8_1D8F01944114_.wvu.PrintArea" localSheetId="0" hidden="1">'2025 год'!$A$12:$C$353</definedName>
    <definedName name="Z_B382D9F3_028B_4C80_8DA8_1D8F01944114_.wvu.PrintTitles" localSheetId="0" hidden="1">'2025 год'!$16:$16</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год'!$A$12:$C$353</definedName>
    <definedName name="Z_E17D1875_B289_49B1_B77A_E0DF820CCF98_.wvu.PrintTitles" localSheetId="0" hidden="1">'2025 год'!$16:$16</definedName>
    <definedName name="Z_E17D1875_B289_49B1_B77A_E0DF820CCF98_.wvu.Rows" localSheetId="0" hidden="1">'2025 год'!#REF!,'2025 год'!$60:$60,'2025 год'!#REF!,'2025 год'!#REF!</definedName>
    <definedName name="_xlnm.Print_Area" localSheetId="0">'2025 год'!$A$1:$E$353</definedName>
  </definedNames>
  <calcPr calcId="144525"/>
  <customWorkbookViews>
    <customWorkbookView name="user - Личное представление" guid="{B382D9F3-028B-4C80-8DA8-1D8F01944114}" mergeInterval="0" personalView="1" maximized="1" windowWidth="1202" windowHeight="650" activeSheetId="1"/>
    <customWorkbookView name="Наталья - Личное представление" guid="{9054D699-994C-4D84-B308-71B17EA63933}" mergeInterval="0" personalView="1" maximized="1" windowWidth="1276" windowHeight="858" activeSheetId="1"/>
    <customWorkbookView name="Дячук - Личное представление" guid="{6CD08D24-8AC5-4A04-B397-3AE13EDEAB7E}" mergeInterval="0" personalView="1" maximized="1" windowWidth="1276" windowHeight="693" activeSheetId="1"/>
    <customWorkbookView name="Администратор - Личное представление" guid="{E17D1875-B289-49B1-B77A-E0DF820CCF98}" mergeInterval="0" personalView="1" maximized="1" windowWidth="1020" windowHeight="603" activeSheetId="1"/>
    <customWorkbookView name="MASTER - Личное представление" guid="{BAE7BBC5-1AB2-47CC-A6DF-5ABE40B3F96F}" mergeInterval="0" personalView="1" maximized="1" windowWidth="1148" windowHeight="666" activeSheetId="1"/>
    <customWorkbookView name="lisakova - Личное представление" guid="{A896AC50-C409-40E3-B60D-5CAD071B06C2}" mergeInterval="0" personalView="1" maximized="1" windowWidth="1276" windowHeight="826" activeSheetId="1"/>
    <customWorkbookView name="xp - Личное представление" guid="{AFF0A21F-E6DE-4E7C-BAF7-C28C97DAE642}" mergeInterval="0" personalView="1" maximized="1" windowWidth="1276" windowHeight="85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6" i="1" l="1"/>
  <c r="E32" i="1"/>
  <c r="E33" i="1"/>
  <c r="E34" i="1"/>
  <c r="E27" i="1"/>
  <c r="E22" i="1"/>
  <c r="E23" i="1"/>
  <c r="D19" i="1"/>
  <c r="C19" i="1"/>
  <c r="E30" i="1" l="1"/>
  <c r="E31" i="1"/>
  <c r="E35" i="1"/>
  <c r="E37" i="1"/>
  <c r="D48" i="1"/>
  <c r="C48" i="1"/>
  <c r="E64" i="1"/>
  <c r="C293" i="1" l="1"/>
  <c r="E351" i="1" l="1"/>
  <c r="D350" i="1" l="1"/>
  <c r="C350" i="1"/>
  <c r="C349" i="1" s="1"/>
  <c r="D53" i="1" l="1"/>
  <c r="D162" i="1" l="1"/>
  <c r="E165" i="1" l="1"/>
  <c r="D164" i="1"/>
  <c r="C164" i="1"/>
  <c r="E317" i="1"/>
  <c r="D316" i="1"/>
  <c r="C316" i="1"/>
  <c r="E164" i="1" l="1"/>
  <c r="E316" i="1"/>
  <c r="C327" i="1" l="1"/>
  <c r="E334" i="1"/>
  <c r="D327" i="1" l="1"/>
  <c r="E328" i="1" l="1"/>
  <c r="E329" i="1"/>
  <c r="D326" i="1"/>
  <c r="C326" i="1"/>
  <c r="C310" i="1" l="1"/>
  <c r="C162" i="1"/>
  <c r="C161" i="1" s="1"/>
  <c r="C77" i="1"/>
  <c r="C66" i="1"/>
  <c r="D134" i="1" l="1"/>
  <c r="E264" i="1" l="1"/>
  <c r="E265" i="1"/>
  <c r="E266" i="1"/>
  <c r="E28" i="1" l="1"/>
  <c r="E29" i="1"/>
  <c r="D303" i="1" l="1"/>
  <c r="E222" i="1" l="1"/>
  <c r="D221" i="1"/>
  <c r="C221" i="1"/>
  <c r="E221" i="1" l="1"/>
  <c r="E226" i="1"/>
  <c r="E323" i="1" l="1"/>
  <c r="E325" i="1"/>
  <c r="D324" i="1"/>
  <c r="C324" i="1"/>
  <c r="E324" i="1" l="1"/>
  <c r="C242" i="1"/>
  <c r="D161" i="1" l="1"/>
  <c r="D66" i="1"/>
  <c r="D42" i="1"/>
  <c r="E160" i="1" l="1"/>
  <c r="D159" i="1"/>
  <c r="C159" i="1"/>
  <c r="D145" i="1"/>
  <c r="E142" i="1"/>
  <c r="D141" i="1"/>
  <c r="C141" i="1"/>
  <c r="E159" i="1" l="1"/>
  <c r="E141" i="1"/>
  <c r="E267" i="1" l="1"/>
  <c r="D242" i="1"/>
  <c r="E289" i="1" l="1"/>
  <c r="E288" i="1"/>
  <c r="E290" i="1" l="1"/>
  <c r="C111" i="1"/>
  <c r="C309" i="1" l="1"/>
  <c r="C40" i="1" l="1"/>
  <c r="C42" i="1"/>
  <c r="C44" i="1"/>
  <c r="C46" i="1"/>
  <c r="C50" i="1"/>
  <c r="C53" i="1"/>
  <c r="C56" i="1"/>
  <c r="C59" i="1"/>
  <c r="C62" i="1"/>
  <c r="C70" i="1"/>
  <c r="C68" i="1" s="1"/>
  <c r="C74" i="1"/>
  <c r="C73" i="1" s="1"/>
  <c r="C72" i="1" s="1"/>
  <c r="C80" i="1"/>
  <c r="C83" i="1"/>
  <c r="C85" i="1"/>
  <c r="C87" i="1"/>
  <c r="C90" i="1"/>
  <c r="C89" i="1" s="1"/>
  <c r="C93" i="1"/>
  <c r="C92" i="1" s="1"/>
  <c r="C65" i="1" l="1"/>
  <c r="C39" i="1"/>
  <c r="C38" i="1" s="1"/>
  <c r="C49" i="1"/>
  <c r="C79" i="1"/>
  <c r="C76" i="1" s="1"/>
  <c r="D207" i="1" l="1"/>
  <c r="E173" i="1" l="1"/>
  <c r="D171" i="1"/>
  <c r="C171" i="1"/>
  <c r="D153" i="1"/>
  <c r="C153" i="1"/>
  <c r="D151" i="1"/>
  <c r="C151" i="1"/>
  <c r="E152" i="1"/>
  <c r="E154" i="1"/>
  <c r="D125" i="1"/>
  <c r="D124" i="1" s="1"/>
  <c r="C125" i="1"/>
  <c r="C124" i="1" s="1"/>
  <c r="E126" i="1"/>
  <c r="E127" i="1"/>
  <c r="E112" i="1"/>
  <c r="E26" i="1"/>
  <c r="E151" i="1" l="1"/>
  <c r="E153" i="1"/>
  <c r="E125" i="1"/>
  <c r="E124" i="1"/>
  <c r="E189" i="1"/>
  <c r="E191" i="1"/>
  <c r="C307" i="1" l="1"/>
  <c r="C301" i="1"/>
  <c r="C297" i="1"/>
  <c r="C239" i="1"/>
  <c r="C237" i="1"/>
  <c r="C235" i="1"/>
  <c r="C229" i="1"/>
  <c r="C223" i="1"/>
  <c r="C219" i="1"/>
  <c r="C217" i="1"/>
  <c r="C215" i="1"/>
  <c r="C213" i="1"/>
  <c r="C209" i="1"/>
  <c r="C205" i="1"/>
  <c r="C190" i="1"/>
  <c r="C188" i="1"/>
  <c r="C174" i="1"/>
  <c r="C169" i="1"/>
  <c r="C167" i="1"/>
  <c r="C143" i="1"/>
  <c r="E107" i="1"/>
  <c r="C106" i="1"/>
  <c r="C339" i="1"/>
  <c r="C338" i="1" s="1"/>
  <c r="C336" i="1"/>
  <c r="C335" i="1" s="1"/>
  <c r="C344" i="1"/>
  <c r="C322" i="1"/>
  <c r="C166" i="1" l="1"/>
  <c r="C105" i="1"/>
  <c r="E352" i="1"/>
  <c r="E175" i="1"/>
  <c r="E178" i="1"/>
  <c r="C177" i="1"/>
  <c r="C18" i="1"/>
  <c r="C100" i="1"/>
  <c r="C96" i="1" s="1"/>
  <c r="C95" i="1" s="1"/>
  <c r="C109" i="1"/>
  <c r="C108" i="1" s="1"/>
  <c r="C115" i="1"/>
  <c r="C114" i="1" s="1"/>
  <c r="C119" i="1"/>
  <c r="C122" i="1"/>
  <c r="C130" i="1"/>
  <c r="C132" i="1"/>
  <c r="C134" i="1"/>
  <c r="C136" i="1"/>
  <c r="C139" i="1"/>
  <c r="C145" i="1"/>
  <c r="C147" i="1"/>
  <c r="C149" i="1"/>
  <c r="C155" i="1"/>
  <c r="C157" i="1"/>
  <c r="C179" i="1"/>
  <c r="C184" i="1"/>
  <c r="C186" i="1"/>
  <c r="C202" i="1"/>
  <c r="C201" i="1" s="1"/>
  <c r="C207" i="1"/>
  <c r="C211" i="1"/>
  <c r="C225" i="1"/>
  <c r="C227" i="1"/>
  <c r="C231" i="1"/>
  <c r="C233" i="1"/>
  <c r="C241" i="1"/>
  <c r="C273" i="1"/>
  <c r="C272" i="1" s="1"/>
  <c r="C295" i="1"/>
  <c r="C299" i="1"/>
  <c r="C303" i="1"/>
  <c r="C305" i="1"/>
  <c r="E330" i="1"/>
  <c r="E331" i="1"/>
  <c r="E332" i="1"/>
  <c r="E333" i="1"/>
  <c r="E319" i="1"/>
  <c r="E321" i="1"/>
  <c r="C318" i="1"/>
  <c r="C314" i="1"/>
  <c r="C320" i="1"/>
  <c r="C343" i="1"/>
  <c r="C342" i="1" s="1"/>
  <c r="C341" i="1" s="1"/>
  <c r="E327" i="1"/>
  <c r="E180" i="1"/>
  <c r="D179" i="1"/>
  <c r="C313" i="1" l="1"/>
  <c r="C268" i="1"/>
  <c r="C192" i="1"/>
  <c r="C129" i="1"/>
  <c r="C128" i="1" s="1"/>
  <c r="C104" i="1"/>
  <c r="C118" i="1"/>
  <c r="C113" i="1" s="1"/>
  <c r="C183" i="1"/>
  <c r="C176" i="1"/>
  <c r="E179" i="1"/>
  <c r="C17" i="1" l="1"/>
  <c r="E337" i="1"/>
  <c r="E340" i="1"/>
  <c r="E315" i="1" l="1"/>
  <c r="E203" i="1" l="1"/>
  <c r="E204" i="1"/>
  <c r="E206" i="1"/>
  <c r="E345" i="1" l="1"/>
  <c r="E346" i="1"/>
  <c r="E347" i="1"/>
  <c r="E348" i="1"/>
  <c r="E274" i="1" l="1"/>
  <c r="E275" i="1"/>
  <c r="E276" i="1"/>
  <c r="E277" i="1"/>
  <c r="E278" i="1"/>
  <c r="E279" i="1"/>
  <c r="E280" i="1"/>
  <c r="E281" i="1"/>
  <c r="E282" i="1"/>
  <c r="E284" i="1"/>
  <c r="E285" i="1"/>
  <c r="E286" i="1"/>
  <c r="E291" i="1"/>
  <c r="E292" i="1"/>
  <c r="E287" i="1"/>
  <c r="E294" i="1"/>
  <c r="E296" i="1"/>
  <c r="E298" i="1"/>
  <c r="E300" i="1"/>
  <c r="E302" i="1"/>
  <c r="E304" i="1"/>
  <c r="E306" i="1"/>
  <c r="E308" i="1"/>
  <c r="E311" i="1"/>
  <c r="E208" i="1"/>
  <c r="E210" i="1"/>
  <c r="E212" i="1"/>
  <c r="E214" i="1"/>
  <c r="E216" i="1"/>
  <c r="E218" i="1"/>
  <c r="E220" i="1"/>
  <c r="E224" i="1"/>
  <c r="E228" i="1"/>
  <c r="E230" i="1"/>
  <c r="E232" i="1"/>
  <c r="E234" i="1"/>
  <c r="E236" i="1"/>
  <c r="E238" i="1"/>
  <c r="E240" i="1"/>
  <c r="E243" i="1"/>
  <c r="E244" i="1"/>
  <c r="E245" i="1"/>
  <c r="E246" i="1"/>
  <c r="E247" i="1"/>
  <c r="E248" i="1"/>
  <c r="E249" i="1"/>
  <c r="E250" i="1"/>
  <c r="E251" i="1"/>
  <c r="E252" i="1"/>
  <c r="E253" i="1"/>
  <c r="E254" i="1"/>
  <c r="E255" i="1"/>
  <c r="E256" i="1"/>
  <c r="E257" i="1"/>
  <c r="E258" i="1"/>
  <c r="E259" i="1"/>
  <c r="E260" i="1"/>
  <c r="E261" i="1"/>
  <c r="E262" i="1"/>
  <c r="E263" i="1"/>
  <c r="E185" i="1"/>
  <c r="E187" i="1"/>
  <c r="E131" i="1"/>
  <c r="E133" i="1"/>
  <c r="E135" i="1"/>
  <c r="E137" i="1"/>
  <c r="E138" i="1"/>
  <c r="E140" i="1"/>
  <c r="E144" i="1"/>
  <c r="E146" i="1"/>
  <c r="E148" i="1"/>
  <c r="E150" i="1"/>
  <c r="E156" i="1"/>
  <c r="E158" i="1"/>
  <c r="E163" i="1"/>
  <c r="E168" i="1"/>
  <c r="E170" i="1"/>
  <c r="E172" i="1"/>
  <c r="E116" i="1"/>
  <c r="E117" i="1"/>
  <c r="E120" i="1"/>
  <c r="E121" i="1"/>
  <c r="E123" i="1"/>
  <c r="E110" i="1"/>
  <c r="E97" i="1"/>
  <c r="E98" i="1"/>
  <c r="E99" i="1"/>
  <c r="E101" i="1"/>
  <c r="E102" i="1"/>
  <c r="E103" i="1"/>
  <c r="E94" i="1"/>
  <c r="E78" i="1"/>
  <c r="E81" i="1"/>
  <c r="E82" i="1"/>
  <c r="E84" i="1"/>
  <c r="E86" i="1"/>
  <c r="E88" i="1"/>
  <c r="E91" i="1"/>
  <c r="E67" i="1"/>
  <c r="E69" i="1"/>
  <c r="E71" i="1"/>
  <c r="E75" i="1"/>
  <c r="E51" i="1"/>
  <c r="E52" i="1"/>
  <c r="E54" i="1"/>
  <c r="E55" i="1"/>
  <c r="E57" i="1"/>
  <c r="E58" i="1"/>
  <c r="E60" i="1"/>
  <c r="E61" i="1"/>
  <c r="E63" i="1"/>
  <c r="E41" i="1"/>
  <c r="E43" i="1"/>
  <c r="E45" i="1"/>
  <c r="E47" i="1"/>
  <c r="E21" i="1"/>
  <c r="E24" i="1"/>
  <c r="E25" i="1"/>
  <c r="E20" i="1"/>
  <c r="D310" i="1"/>
  <c r="D309" i="1" s="1"/>
  <c r="E199" i="1"/>
  <c r="E197" i="1"/>
  <c r="E195" i="1"/>
  <c r="D349" i="1"/>
  <c r="D344" i="1"/>
  <c r="D339" i="1"/>
  <c r="D338" i="1" s="1"/>
  <c r="D336" i="1"/>
  <c r="D335" i="1" s="1"/>
  <c r="D322" i="1"/>
  <c r="E322" i="1" s="1"/>
  <c r="D320" i="1"/>
  <c r="E320" i="1" s="1"/>
  <c r="D318" i="1"/>
  <c r="E318" i="1" s="1"/>
  <c r="D314" i="1"/>
  <c r="D307" i="1"/>
  <c r="D305" i="1"/>
  <c r="D301" i="1"/>
  <c r="D299" i="1"/>
  <c r="D297" i="1"/>
  <c r="D295" i="1"/>
  <c r="D293" i="1"/>
  <c r="D283" i="1"/>
  <c r="D273" i="1" s="1"/>
  <c r="D272" i="1" s="1"/>
  <c r="D241" i="1"/>
  <c r="D239" i="1"/>
  <c r="D237" i="1"/>
  <c r="D235" i="1"/>
  <c r="D233" i="1"/>
  <c r="D231" i="1"/>
  <c r="D229" i="1"/>
  <c r="D227" i="1"/>
  <c r="D225" i="1"/>
  <c r="E225" i="1" s="1"/>
  <c r="D223" i="1"/>
  <c r="D219" i="1"/>
  <c r="D217" i="1"/>
  <c r="D215" i="1"/>
  <c r="D213" i="1"/>
  <c r="D211" i="1"/>
  <c r="D209" i="1"/>
  <c r="D205" i="1"/>
  <c r="E205" i="1" s="1"/>
  <c r="D202" i="1"/>
  <c r="D201" i="1" s="1"/>
  <c r="D199" i="1"/>
  <c r="D197" i="1"/>
  <c r="D195" i="1"/>
  <c r="D190" i="1"/>
  <c r="E190" i="1" s="1"/>
  <c r="D188" i="1"/>
  <c r="E188" i="1" s="1"/>
  <c r="D186" i="1"/>
  <c r="D184" i="1"/>
  <c r="D177" i="1"/>
  <c r="D174" i="1"/>
  <c r="E174" i="1" s="1"/>
  <c r="D169" i="1"/>
  <c r="D167" i="1"/>
  <c r="D157" i="1"/>
  <c r="D155" i="1"/>
  <c r="D149" i="1"/>
  <c r="D147" i="1"/>
  <c r="D143" i="1"/>
  <c r="D139" i="1"/>
  <c r="D136" i="1"/>
  <c r="D132" i="1"/>
  <c r="D130" i="1"/>
  <c r="D122" i="1"/>
  <c r="D119" i="1"/>
  <c r="D115" i="1"/>
  <c r="D114" i="1" s="1"/>
  <c r="D111" i="1"/>
  <c r="E111" i="1" s="1"/>
  <c r="D109" i="1"/>
  <c r="D106" i="1"/>
  <c r="D100" i="1"/>
  <c r="D93" i="1"/>
  <c r="D92" i="1" s="1"/>
  <c r="D90" i="1"/>
  <c r="D89" i="1" s="1"/>
  <c r="D87" i="1"/>
  <c r="D85" i="1"/>
  <c r="D83" i="1"/>
  <c r="D80" i="1"/>
  <c r="D77" i="1"/>
  <c r="D74" i="1"/>
  <c r="D73" i="1" s="1"/>
  <c r="D72" i="1" s="1"/>
  <c r="D70" i="1"/>
  <c r="D68" i="1" s="1"/>
  <c r="D65" i="1" s="1"/>
  <c r="D62" i="1"/>
  <c r="D59" i="1"/>
  <c r="D56" i="1"/>
  <c r="D50" i="1"/>
  <c r="D46" i="1"/>
  <c r="D44" i="1"/>
  <c r="D40" i="1"/>
  <c r="D18" i="1"/>
  <c r="D313" i="1" l="1"/>
  <c r="D192" i="1"/>
  <c r="D129" i="1"/>
  <c r="D79" i="1"/>
  <c r="D76" i="1" s="1"/>
  <c r="D96" i="1"/>
  <c r="D95" i="1" s="1"/>
  <c r="D268" i="1"/>
  <c r="E268" i="1" s="1"/>
  <c r="D105" i="1"/>
  <c r="E105" i="1" s="1"/>
  <c r="E106" i="1"/>
  <c r="E272" i="1"/>
  <c r="D176" i="1"/>
  <c r="E176" i="1" s="1"/>
  <c r="E177" i="1"/>
  <c r="D118" i="1"/>
  <c r="D113" i="1" s="1"/>
  <c r="D343" i="1"/>
  <c r="D342" i="1" s="1"/>
  <c r="D341" i="1" s="1"/>
  <c r="E341" i="1" s="1"/>
  <c r="D183" i="1"/>
  <c r="D166" i="1"/>
  <c r="D108" i="1"/>
  <c r="D49" i="1"/>
  <c r="D39" i="1"/>
  <c r="D38" i="1" s="1"/>
  <c r="E19" i="1"/>
  <c r="D128" i="1" l="1"/>
  <c r="D104" i="1"/>
  <c r="D182" i="1"/>
  <c r="E295" i="1"/>
  <c r="D17" i="1" l="1"/>
  <c r="D181" i="1"/>
  <c r="D353" i="1" l="1"/>
  <c r="E293" i="1"/>
  <c r="E100" i="1"/>
  <c r="E161" i="1" l="1"/>
  <c r="E162" i="1"/>
  <c r="E155" i="1"/>
  <c r="E149" i="1"/>
  <c r="E134" i="1"/>
  <c r="E130" i="1"/>
  <c r="E83" i="1" l="1"/>
  <c r="E242" i="1" l="1"/>
  <c r="E343" i="1" l="1"/>
  <c r="E344" i="1"/>
  <c r="E207" i="1"/>
  <c r="E233" i="1"/>
  <c r="E241" i="1"/>
  <c r="E18" i="1"/>
  <c r="E40" i="1"/>
  <c r="E42" i="1"/>
  <c r="E44" i="1"/>
  <c r="E46" i="1"/>
  <c r="E50" i="1"/>
  <c r="E53" i="1"/>
  <c r="E56" i="1"/>
  <c r="E59" i="1"/>
  <c r="E62" i="1"/>
  <c r="E66" i="1"/>
  <c r="E77" i="1"/>
  <c r="E80" i="1"/>
  <c r="E85" i="1"/>
  <c r="E87" i="1"/>
  <c r="E109" i="1"/>
  <c r="E119" i="1"/>
  <c r="E122" i="1"/>
  <c r="E132" i="1"/>
  <c r="E136" i="1"/>
  <c r="E139" i="1"/>
  <c r="E143" i="1"/>
  <c r="E145" i="1"/>
  <c r="E147" i="1"/>
  <c r="E157" i="1"/>
  <c r="E167" i="1"/>
  <c r="E169" i="1"/>
  <c r="E171" i="1"/>
  <c r="E184" i="1"/>
  <c r="E186" i="1"/>
  <c r="E209" i="1"/>
  <c r="E211" i="1"/>
  <c r="E213" i="1"/>
  <c r="E215" i="1"/>
  <c r="E217" i="1"/>
  <c r="E219" i="1"/>
  <c r="E223" i="1"/>
  <c r="E227" i="1"/>
  <c r="E229" i="1"/>
  <c r="E231" i="1"/>
  <c r="E235" i="1"/>
  <c r="E237" i="1"/>
  <c r="E239" i="1"/>
  <c r="E283" i="1"/>
  <c r="E297" i="1"/>
  <c r="E299" i="1"/>
  <c r="E301" i="1"/>
  <c r="E303" i="1"/>
  <c r="E305" i="1"/>
  <c r="E307" i="1"/>
  <c r="E335" i="1" l="1"/>
  <c r="E336" i="1"/>
  <c r="E338" i="1"/>
  <c r="E339" i="1"/>
  <c r="E314" i="1"/>
  <c r="E201" i="1"/>
  <c r="E202" i="1"/>
  <c r="E95" i="1"/>
  <c r="E96" i="1"/>
  <c r="E68" i="1"/>
  <c r="E70" i="1"/>
  <c r="E92" i="1"/>
  <c r="E93" i="1"/>
  <c r="E309" i="1"/>
  <c r="E310" i="1"/>
  <c r="E114" i="1"/>
  <c r="E115" i="1"/>
  <c r="E89" i="1"/>
  <c r="E90" i="1"/>
  <c r="E74" i="1"/>
  <c r="E349" i="1"/>
  <c r="E350" i="1"/>
  <c r="E129" i="1"/>
  <c r="E183" i="1"/>
  <c r="E65" i="1"/>
  <c r="E166" i="1"/>
  <c r="E192" i="1" l="1"/>
  <c r="E342" i="1"/>
  <c r="E48" i="1"/>
  <c r="E49" i="1"/>
  <c r="E113" i="1"/>
  <c r="E118" i="1"/>
  <c r="E104" i="1"/>
  <c r="E108" i="1"/>
  <c r="E273" i="1"/>
  <c r="E38" i="1"/>
  <c r="E39" i="1"/>
  <c r="E76" i="1"/>
  <c r="E79" i="1"/>
  <c r="E72" i="1"/>
  <c r="E73" i="1"/>
  <c r="E17" i="1" l="1"/>
  <c r="E128" i="1"/>
  <c r="E326" i="1"/>
  <c r="E313" i="1"/>
  <c r="C182" i="1" l="1"/>
  <c r="E182" i="1" s="1"/>
  <c r="C181" i="1" l="1"/>
  <c r="E181" i="1" s="1"/>
  <c r="C353" i="1" l="1"/>
  <c r="E353" i="1" s="1"/>
</calcChain>
</file>

<file path=xl/sharedStrings.xml><?xml version="1.0" encoding="utf-8"?>
<sst xmlns="http://schemas.openxmlformats.org/spreadsheetml/2006/main" count="655" uniqueCount="598">
  <si>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</si>
  <si>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</si>
  <si>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</si>
  <si>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</si>
  <si>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</si>
  <si>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</si>
  <si>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</si>
  <si>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</si>
  <si>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</si>
  <si>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</si>
  <si>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</si>
  <si>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</si>
  <si>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</si>
  <si>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</si>
  <si>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</si>
  <si>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</si>
  <si>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</si>
  <si>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</si>
  <si>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</si>
  <si>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</si>
  <si>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</si>
  <si>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</si>
  <si>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</si>
  <si>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</si>
  <si>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</si>
  <si>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</si>
  <si>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</si>
  <si>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</si>
  <si>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</si>
  <si>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</si>
  <si>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</si>
  <si>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</si>
  <si>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</si>
  <si>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</si>
  <si>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</si>
  <si>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</si>
  <si>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</si>
  <si>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</si>
  <si>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</si>
  <si>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</si>
  <si>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</si>
  <si>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</si>
  <si>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</si>
  <si>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</si>
  <si>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</si>
  <si>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</si>
  <si>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</si>
  <si>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</si>
  <si>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</si>
  <si>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</si>
  <si>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</si>
  <si>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</si>
  <si>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</si>
  <si>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</si>
  <si>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</si>
  <si>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</si>
  <si>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</si>
  <si>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</si>
  <si>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</si>
  <si>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</si>
  <si>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</si>
  <si>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</si>
  <si>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</si>
  <si>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</si>
  <si>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</si>
  <si>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</si>
  <si>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</si>
  <si>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</si>
  <si>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</si>
  <si>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</si>
  <si>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</si>
  <si>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</si>
  <si>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</si>
  <si>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</si>
  <si>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</si>
  <si>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</si>
  <si>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</si>
  <si>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</si>
  <si>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</si>
  <si>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</si>
  <si>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</si>
  <si>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</si>
  <si>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</si>
  <si>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</si>
  <si>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</si>
  <si>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</si>
  <si>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</si>
  <si>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</si>
  <si>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</si>
  <si>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</si>
  <si>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</si>
  <si>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</si>
  <si>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</si>
  <si>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</si>
  <si>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</si>
  <si>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</si>
  <si>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</si>
  <si>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</si>
  <si>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</si>
  <si>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</si>
  <si>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</si>
  <si>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</si>
  <si>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</si>
  <si>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</si>
  <si>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</si>
  <si>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</si>
  <si>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</si>
  <si>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</si>
  <si>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</si>
  <si>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</si>
  <si>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</si>
  <si>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</si>
  <si>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</si>
  <si>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</si>
  <si>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</si>
  <si>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</si>
  <si>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</si>
  <si>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</si>
  <si>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</si>
  <si>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</si>
  <si>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</si>
  <si>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</si>
  <si>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</si>
  <si>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</si>
  <si>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</si>
  <si>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</si>
  <si>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</si>
  <si>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</si>
  <si>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</si>
  <si>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</si>
  <si>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</si>
  <si>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</si>
  <si>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</si>
  <si>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</si>
  <si>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</si>
  <si>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</si>
  <si>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</si>
  <si>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</si>
  <si>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</si>
  <si>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</si>
  <si>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</si>
  <si>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</si>
  <si>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</si>
  <si>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</si>
  <si>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</si>
  <si>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</si>
  <si>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</si>
  <si>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</si>
  <si>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</si>
  <si>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</si>
  <si>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</si>
  <si>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</si>
  <si>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</si>
  <si>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</si>
  <si>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</si>
  <si>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</si>
  <si>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</si>
  <si>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</si>
  <si>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</si>
  <si>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</si>
  <si>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</si>
  <si>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</si>
  <si>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</si>
  <si>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</si>
  <si>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</si>
  <si>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</si>
  <si>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</si>
  <si>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</si>
  <si>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</si>
  <si>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</si>
  <si>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</si>
  <si>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</si>
  <si>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</si>
  <si>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</si>
  <si>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</si>
  <si>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</si>
  <si>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</si>
  <si>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</si>
  <si>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</si>
  <si>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</si>
  <si>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</si>
  <si>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</si>
  <si>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</si>
  <si>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</si>
  <si>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</si>
  <si>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</si>
  <si>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</si>
  <si>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</si>
  <si>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</si>
  <si>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</si>
  <si>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</si>
  <si>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</si>
  <si>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</si>
  <si>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</si>
  <si>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</si>
  <si>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</si>
  <si>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</si>
  <si>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</si>
  <si>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</si>
  <si>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</si>
  <si>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</si>
  <si>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</si>
  <si>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</si>
  <si>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</si>
  <si>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</si>
  <si>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</si>
  <si>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</si>
  <si>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</si>
  <si>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</si>
  <si>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</si>
  <si>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</si>
  <si>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</si>
  <si>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</si>
  <si>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</si>
  <si>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</si>
  <si>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</si>
  <si>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</si>
  <si>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</si>
  <si>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</si>
  <si>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</si>
  <si>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</si>
  <si>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</si>
  <si>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</si>
  <si>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</si>
  <si>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</si>
  <si>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</si>
  <si>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</si>
  <si>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</si>
  <si>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</si>
  <si>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</si>
  <si>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</si>
  <si>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</si>
  <si>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</si>
  <si>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</si>
  <si>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</si>
  <si>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</si>
  <si>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</si>
  <si>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</si>
  <si>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</si>
  <si>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</si>
  <si>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</si>
  <si>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</si>
  <si>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</si>
  <si>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</si>
  <si>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</si>
  <si>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</si>
  <si>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</si>
  <si>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</si>
  <si>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</si>
  <si>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</si>
  <si>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</si>
  <si>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</si>
  <si>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</si>
  <si>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</si>
  <si>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</si>
  <si>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</si>
  <si>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</si>
  <si>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</si>
  <si>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</si>
  <si>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</si>
  <si>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</si>
  <si>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</si>
  <si>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</si>
  <si>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</si>
  <si>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</si>
  <si>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</si>
  <si>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</si>
  <si>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</si>
  <si>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</si>
  <si>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</si>
  <si>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</si>
  <si>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</si>
  <si>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</si>
  <si>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</si>
  <si>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</si>
  <si>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</si>
  <si>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</si>
  <si>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</si>
  <si>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</si>
  <si>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</si>
  <si>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</si>
  <si>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</si>
  <si>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</si>
  <si>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</si>
  <si>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</si>
  <si>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</si>
  <si>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</si>
  <si>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</si>
  <si>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</si>
  <si>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</si>
  <si>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</si>
  <si>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</si>
  <si>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</si>
  <si>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</si>
  <si>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</si>
  <si>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</si>
  <si>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</si>
  <si>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</si>
  <si>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</si>
  <si>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</si>
  <si>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</si>
  <si>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</si>
  <si>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</si>
  <si>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</si>
  <si>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</si>
  <si>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</si>
  <si>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</si>
  <si>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</si>
  <si>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</si>
  <si>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</si>
  <si>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</si>
  <si>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</si>
  <si>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</si>
  <si>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</si>
  <si>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</si>
  <si>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</si>
  <si>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</si>
  <si>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</si>
  <si>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</si>
  <si>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</si>
  <si>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</si>
  <si>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</si>
  <si>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</si>
  <si>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</si>
  <si>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</si>
  <si>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</si>
  <si>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</si>
  <si>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</si>
  <si>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</si>
  <si>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</si>
  <si>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</si>
  <si>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</si>
  <si>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</si>
  <si>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</si>
  <si>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</si>
  <si>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</si>
  <si>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</si>
  <si>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</si>
  <si>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</si>
  <si>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</si>
  <si>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</si>
  <si>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</si>
  <si>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</si>
  <si>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</si>
  <si>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</si>
  <si>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</si>
  <si>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</si>
  <si>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</si>
  <si>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</si>
  <si>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</si>
  <si>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</si>
  <si>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</si>
  <si>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</si>
  <si>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</si>
  <si>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</si>
  <si>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</si>
  <si>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</si>
  <si>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</si>
  <si>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</si>
  <si>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</si>
  <si>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</si>
  <si>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</si>
  <si>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</si>
  <si>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</si>
  <si>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</si>
  <si>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</si>
  <si>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</si>
  <si>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</si>
  <si>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</si>
  <si>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</si>
  <si>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</si>
  <si>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</si>
  <si>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</si>
  <si>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</si>
  <si>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</si>
  <si>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</si>
  <si>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</si>
  <si>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</si>
  <si>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</si>
  <si>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</si>
  <si>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</si>
  <si>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</si>
  <si>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</si>
  <si>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</si>
  <si>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</si>
  <si>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</si>
  <si>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</si>
  <si>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</si>
  <si>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</si>
  <si>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</si>
  <si>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</si>
  <si>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</si>
  <si>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</si>
  <si>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</si>
  <si>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</si>
  <si>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</si>
  <si>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</si>
  <si>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</si>
  <si>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</si>
  <si>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</si>
  <si>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</si>
  <si>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</si>
  <si>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</si>
  <si>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</si>
  <si>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</si>
  <si>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</si>
  <si>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</si>
  <si>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</si>
  <si>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</si>
  <si>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</si>
  <si>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</si>
  <si>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</si>
  <si>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</si>
  <si>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</si>
  <si>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</si>
  <si>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</si>
  <si>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</si>
  <si>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</si>
  <si>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</si>
  <si>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</si>
  <si>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</si>
  <si>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</si>
  <si>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</si>
  <si>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</si>
  <si>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</si>
  <si>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</si>
  <si>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</si>
  <si>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</si>
  <si>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</si>
  <si>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</si>
  <si>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</si>
  <si>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</si>
  <si>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</si>
  <si>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</si>
  <si>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</si>
  <si>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</si>
  <si>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</si>
  <si>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</si>
  <si>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</si>
  <si>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</si>
  <si>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</si>
  <si>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</si>
  <si>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</si>
  <si>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</si>
  <si>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</si>
  <si>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</si>
  <si>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</si>
  <si>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</si>
  <si>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</si>
  <si>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</si>
  <si>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</si>
  <si>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</si>
  <si>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</si>
  <si>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</si>
  <si>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</si>
  <si>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</si>
  <si>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</si>
  <si>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</si>
  <si>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</si>
  <si>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</si>
  <si>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</si>
  <si>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</si>
  <si>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</si>
  <si>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</si>
  <si>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</si>
  <si>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</si>
  <si>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</si>
  <si>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</si>
  <si>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</si>
  <si>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</si>
  <si>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</si>
  <si>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</si>
  <si>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</si>
  <si>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</si>
  <si>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</si>
  <si>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</si>
  <si>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</si>
  <si>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</si>
  <si>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</si>
  <si>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</si>
  <si>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</si>
  <si>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</si>
  <si>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</si>
  <si>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</si>
  <si>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</si>
  <si>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</si>
  <si>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</si>
  <si>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</si>
  <si>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</si>
  <si>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</si>
  <si>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</si>
  <si>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</si>
  <si>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</si>
  <si>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</si>
  <si>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</si>
  <si>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</si>
  <si>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</si>
  <si>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</si>
  <si>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</si>
  <si>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</si>
  <si>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</si>
  <si>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</si>
  <si>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</si>
  <si>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</si>
  <si>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</si>
  <si>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</si>
  <si>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</si>
  <si>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</si>
  <si>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</si>
  <si>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</si>
  <si>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</si>
  <si>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</si>
  <si>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</si>
  <si>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</si>
  <si>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</si>
  <si>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</si>
  <si>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</si>
  <si>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</si>
  <si>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</si>
  <si>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</si>
  <si>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</si>
  <si>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</si>
  <si>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</si>
  <si>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</si>
  <si>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</si>
  <si>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</si>
  <si>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</si>
  <si>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</si>
  <si>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</si>
  <si>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</si>
  <si>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</si>
  <si>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</si>
  <si>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</si>
  <si>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</si>
  <si>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</si>
  <si>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</si>
  <si>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</si>
  <si>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</si>
  <si>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</si>
  <si>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</si>
  <si>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</si>
  <si>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</si>
  <si>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 xml:space="preserve">Субсидии бюджетам муниципальных районов на проведение молодежных форумов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</si>
  <si>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</si>
  <si>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</si>
  <si>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</si>
  <si>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</si>
  <si>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</si>
  <si>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</si>
  <si>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</si>
  <si>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</si>
  <si>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</si>
  <si>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</si>
  <si>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</si>
  <si>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от 18  декабря 2024 года № 7-37/438</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</si>
  <si>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</si>
  <si>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8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</si>
  <si>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</si>
  <si>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</si>
  <si>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</si>
  <si>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</si>
  <si>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</si>
  <si>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</si>
  <si>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</si>
  <si>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</si>
  <si>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</si>
  <si>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</si>
  <si>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</si>
  <si>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</si>
  <si>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</si>
  <si>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</si>
  <si>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</si>
  <si>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</si>
  <si>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</si>
  <si>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</si>
  <si>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</si>
  <si>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</si>
  <si>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</si>
  <si>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</si>
  <si>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</si>
  <si>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</si>
  <si>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</si>
  <si>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</si>
  <si>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</si>
  <si>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</si>
  <si>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</si>
  <si>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</si>
  <si>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</si>
  <si>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</si>
  <si>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</si>
  <si>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</si>
  <si>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</si>
  <si>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</si>
  <si>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</si>
  <si>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Субсидии бюджетам муниципальных районов на реализацию программы комплексного развития молодежной политики в субъектах Российской Федерации "Регион для молодых"</t>
  </si>
  <si>
    <t>Субсидии бюджетам на реализацию программы комплексного развития молодежной политики в субъектах Российской Федерации "Регион для молодых"</t>
  </si>
  <si>
    <t xml:space="preserve"> БЮДЖЕТА МУНИЦИПАЛЬНОГО ОБРАЗОВАНИЯ МУНИЦИПАЛЬНОГО РАЙОНА "ПЕЧОРА" В 2025 ГОДУ</t>
  </si>
  <si>
    <t xml:space="preserve">от 23 апреля 2025 года № 7-40/460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</si>
</sst>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_р_._-;\-* #,##0_р_._-;_-* &quot;-&quot;??_р_._-;_-@_-"/>
    <numFmt numFmtId="166" formatCode="#,##0.0"/>
  </numFmts>
  <fonts count="16"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s>
  <cellStyleXfs count="3">
    <xf numFmtId="0" fontId="0" fillId="0" borderId="0"/>
    <xf numFmtId="0" fontId="1" fillId="0" borderId="0"/>
    <xf numFmtId="0" fontId="15" fillId="0" borderId="0"/>
  </cellStyleXfs>
  <cellXfs count="93">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87"/>
  <sheetViews>
    <sheetView tabSelected="1" view="pageBreakPreview" topLeftCell="A336" zoomScaleNormal="75" zoomScaleSheetLayoutView="100" workbookViewId="0">
      <selection activeCell="I24" sqref="I24"/>
    </sheetView>
  </sheetViews>
  <sheetFormatPr defaultColWidth="10.5" defaultRowHeight="15" x14ac:dyDescent="0.25"/>
  <cols>
    <col min="1" max="1" width="28" style="42" customWidth="1"/>
    <col min="2" max="2" width="157.33203125" style="30" customWidth="1"/>
    <col min="3" max="3" width="17.5" style="3" hidden="1" customWidth="1"/>
    <col min="4" max="4" width="17" style="2" hidden="1" customWidth="1"/>
    <col min="5" max="5" width="17.1640625" style="2" customWidth="1"/>
    <col min="6" max="16384" width="10.5" style="2"/>
  </cols>
  <sheetData>
    <row r="1" spans="1:5" x14ac:dyDescent="0.25">
      <c r="E1" s="59" t="s">
        <v>234</v>
      </c>
    </row>
    <row r="2" spans="1:5" hidden="1" x14ac:dyDescent="0.25">
      <c r="E2" s="59"/>
    </row>
    <row r="3" spans="1:5" x14ac:dyDescent="0.25">
      <c r="E3" s="59" t="s">
        <v>88</v>
      </c>
    </row>
    <row r="4" spans="1:5" x14ac:dyDescent="0.25">
      <c r="E4" s="59" t="s">
        <v>597</v>
      </c>
    </row>
    <row r="5" spans="1:5" hidden="1" x14ac:dyDescent="0.25">
      <c r="E5" s="59"/>
    </row>
    <row r="6" spans="1:5" s="1" customFormat="1" x14ac:dyDescent="0.2">
      <c r="A6" s="39"/>
      <c r="B6" s="87" t="s">
        <v>234</v>
      </c>
      <c r="C6" s="88"/>
      <c r="D6" s="88"/>
      <c r="E6" s="88"/>
    </row>
    <row r="7" spans="1:5" s="1" customFormat="1" hidden="1" x14ac:dyDescent="0.2">
      <c r="A7" s="39"/>
      <c r="B7" s="85"/>
      <c r="C7" s="86"/>
      <c r="D7" s="86"/>
      <c r="E7" s="86"/>
    </row>
    <row r="8" spans="1:5" s="1" customFormat="1" x14ac:dyDescent="0.2">
      <c r="A8" s="39"/>
      <c r="B8" s="60"/>
      <c r="C8" s="60"/>
      <c r="D8" s="60"/>
      <c r="E8" s="61" t="s">
        <v>88</v>
      </c>
    </row>
    <row r="9" spans="1:5" s="1" customFormat="1" x14ac:dyDescent="0.2">
      <c r="A9" s="39"/>
      <c r="B9" s="62"/>
      <c r="C9" s="62"/>
      <c r="E9" s="61" t="s">
        <v>554</v>
      </c>
    </row>
    <row r="10" spans="1:5" s="1" customFormat="1" ht="14.25" customHeight="1" x14ac:dyDescent="0.2">
      <c r="A10" s="40"/>
      <c r="B10" s="35"/>
      <c r="C10" s="33"/>
    </row>
    <row r="11" spans="1:5" s="1" customFormat="1" hidden="1" x14ac:dyDescent="0.2">
      <c r="A11" s="40"/>
      <c r="B11" s="35"/>
      <c r="C11" s="33"/>
    </row>
    <row r="12" spans="1:5" x14ac:dyDescent="0.25">
      <c r="A12" s="89" t="s">
        <v>33</v>
      </c>
      <c r="B12" s="89"/>
      <c r="C12" s="89"/>
    </row>
    <row r="13" spans="1:5" ht="14.25" customHeight="1" x14ac:dyDescent="0.25">
      <c r="A13" s="89" t="s">
        <v>596</v>
      </c>
      <c r="B13" s="89"/>
      <c r="C13" s="89"/>
    </row>
    <row r="14" spans="1:5" ht="2.25" hidden="1" customHeight="1" x14ac:dyDescent="0.25">
      <c r="A14" s="41"/>
      <c r="B14" s="6"/>
      <c r="C14" s="2"/>
    </row>
    <row r="15" spans="1:5" x14ac:dyDescent="0.25">
      <c r="B15" s="6"/>
      <c r="C15" s="7"/>
    </row>
    <row r="16" spans="1:5" ht="35.25" customHeight="1" x14ac:dyDescent="0.25">
      <c r="A16" s="43" t="s">
        <v>91</v>
      </c>
      <c r="B16" s="8" t="s">
        <v>81</v>
      </c>
      <c r="C16" s="8" t="s">
        <v>345</v>
      </c>
      <c r="D16" s="8" t="s">
        <v>417</v>
      </c>
      <c r="E16" s="8" t="s">
        <v>345</v>
      </c>
    </row>
    <row r="17" spans="1:5" ht="15.75" customHeight="1" x14ac:dyDescent="0.25">
      <c r="A17" s="44" t="s">
        <v>89</v>
      </c>
      <c r="B17" s="9" t="s">
        <v>26</v>
      </c>
      <c r="C17" s="81">
        <f>C18+C38+C48+C65+C76+C95+C104+C113+C128+C176+C72</f>
        <v>1149978</v>
      </c>
      <c r="D17" s="81">
        <f>D18+D48+D65+D76+D95+D104+D113+D128+D176+D72+D38</f>
        <v>0</v>
      </c>
      <c r="E17" s="81">
        <f>C17+D17</f>
        <v>1149978</v>
      </c>
    </row>
    <row r="18" spans="1:5" ht="15.75" customHeight="1" x14ac:dyDescent="0.25">
      <c r="A18" s="45" t="s">
        <v>90</v>
      </c>
      <c r="B18" s="9" t="s">
        <v>181</v>
      </c>
      <c r="C18" s="81">
        <f>C19</f>
        <v>926411</v>
      </c>
      <c r="D18" s="81">
        <f>D19</f>
        <v>0</v>
      </c>
      <c r="E18" s="81">
        <f>C18+D18</f>
        <v>926411</v>
      </c>
    </row>
    <row r="19" spans="1:5" ht="18.75" x14ac:dyDescent="0.25">
      <c r="A19" s="46" t="s">
        <v>92</v>
      </c>
      <c r="B19" s="5" t="s">
        <v>1</v>
      </c>
      <c r="C19" s="81">
        <f>C20+C21+C24+C25+C26+C28+C29+C30+C31+C35+C37+C22+C23+C32+C33+C34</f>
        <v>926411</v>
      </c>
      <c r="D19" s="81">
        <f>D20+D21+D24+D25+D26+D28+D29+D30+D31+D35+D37+D22+D23+D32+D33+D34</f>
        <v>0</v>
      </c>
      <c r="E19" s="81">
        <f>C19+D19</f>
        <v>926411</v>
      </c>
    </row>
    <row r="20" spans="1:5" ht="91.5" customHeight="1" x14ac:dyDescent="0.25">
      <c r="A20" s="46" t="s">
        <v>93</v>
      </c>
      <c r="B20" s="10" t="s">
        <v>557</v>
      </c>
      <c r="C20" s="67">
        <v>646741</v>
      </c>
      <c r="D20" s="67"/>
      <c r="E20" s="67">
        <f>C20+D20</f>
        <v>646741</v>
      </c>
    </row>
    <row r="21" spans="1:5" ht="75" customHeight="1" x14ac:dyDescent="0.25">
      <c r="A21" s="46" t="s">
        <v>94</v>
      </c>
      <c r="B21" s="5" t="s">
        <v>558</v>
      </c>
      <c r="C21" s="67">
        <v>1231</v>
      </c>
      <c r="D21" s="67"/>
      <c r="E21" s="67">
        <f t="shared" ref="E21:E37" si="0">C21+D21</f>
        <v>1231</v>
      </c>
    </row>
    <row r="22" spans="1:5" ht="60.75" hidden="1" customHeight="1" x14ac:dyDescent="0.25">
      <c r="A22" s="46" t="s">
        <v>575</v>
      </c>
      <c r="B22" s="5" t="s">
        <v>576</v>
      </c>
      <c r="C22" s="67"/>
      <c r="D22" s="67"/>
      <c r="E22" s="67">
        <f t="shared" si="0"/>
        <v>0</v>
      </c>
    </row>
    <row r="23" spans="1:5" ht="60.75" hidden="1" customHeight="1" x14ac:dyDescent="0.25">
      <c r="A23" s="46" t="s">
        <v>577</v>
      </c>
      <c r="B23" s="5" t="s">
        <v>578</v>
      </c>
      <c r="C23" s="67"/>
      <c r="D23" s="67"/>
      <c r="E23" s="67">
        <f t="shared" si="0"/>
        <v>0</v>
      </c>
    </row>
    <row r="24" spans="1:5" ht="60.75" customHeight="1" x14ac:dyDescent="0.25">
      <c r="A24" s="46" t="s">
        <v>95</v>
      </c>
      <c r="B24" s="5" t="s">
        <v>559</v>
      </c>
      <c r="C24" s="67">
        <v>3249</v>
      </c>
      <c r="D24" s="67"/>
      <c r="E24" s="67">
        <f t="shared" si="0"/>
        <v>3249</v>
      </c>
    </row>
    <row r="25" spans="1:5" ht="45" x14ac:dyDescent="0.25">
      <c r="A25" s="46" t="s">
        <v>230</v>
      </c>
      <c r="B25" s="64" t="s">
        <v>231</v>
      </c>
      <c r="C25" s="67">
        <v>550</v>
      </c>
      <c r="D25" s="67"/>
      <c r="E25" s="67">
        <f t="shared" si="0"/>
        <v>550</v>
      </c>
    </row>
    <row r="26" spans="1:5" ht="195.75" customHeight="1" x14ac:dyDescent="0.25">
      <c r="A26" s="46" t="s">
        <v>412</v>
      </c>
      <c r="B26" s="12" t="s">
        <v>560</v>
      </c>
      <c r="C26" s="67">
        <v>3727</v>
      </c>
      <c r="D26" s="67"/>
      <c r="E26" s="67">
        <f t="shared" si="0"/>
        <v>3727</v>
      </c>
    </row>
    <row r="27" spans="1:5" ht="61.5" hidden="1" customHeight="1" x14ac:dyDescent="0.25">
      <c r="A27" s="46" t="s">
        <v>579</v>
      </c>
      <c r="B27" s="12" t="s">
        <v>580</v>
      </c>
      <c r="C27" s="67"/>
      <c r="D27" s="67"/>
      <c r="E27" s="67">
        <f t="shared" si="0"/>
        <v>0</v>
      </c>
    </row>
    <row r="28" spans="1:5" ht="44.25" customHeight="1" x14ac:dyDescent="0.25">
      <c r="A28" s="46" t="s">
        <v>511</v>
      </c>
      <c r="B28" s="12" t="s">
        <v>561</v>
      </c>
      <c r="C28" s="67">
        <v>2888</v>
      </c>
      <c r="D28" s="67"/>
      <c r="E28" s="67">
        <f t="shared" si="0"/>
        <v>2888</v>
      </c>
    </row>
    <row r="29" spans="1:5" ht="45.75" customHeight="1" x14ac:dyDescent="0.25">
      <c r="A29" s="46" t="s">
        <v>512</v>
      </c>
      <c r="B29" s="12" t="s">
        <v>562</v>
      </c>
      <c r="C29" s="67">
        <v>3106</v>
      </c>
      <c r="D29" s="67"/>
      <c r="E29" s="67">
        <f t="shared" si="0"/>
        <v>3106</v>
      </c>
    </row>
    <row r="30" spans="1:5" ht="135.75" hidden="1" customHeight="1" x14ac:dyDescent="0.25">
      <c r="A30" s="46" t="s">
        <v>567</v>
      </c>
      <c r="B30" s="12" t="s">
        <v>569</v>
      </c>
      <c r="C30" s="67"/>
      <c r="D30" s="67"/>
      <c r="E30" s="67">
        <f t="shared" si="0"/>
        <v>0</v>
      </c>
    </row>
    <row r="31" spans="1:5" ht="136.5" hidden="1" customHeight="1" x14ac:dyDescent="0.25">
      <c r="A31" s="46" t="s">
        <v>568</v>
      </c>
      <c r="B31" s="12" t="s">
        <v>570</v>
      </c>
      <c r="C31" s="67"/>
      <c r="D31" s="67"/>
      <c r="E31" s="67">
        <f t="shared" si="0"/>
        <v>0</v>
      </c>
    </row>
    <row r="32" spans="1:5" ht="76.5" hidden="1" customHeight="1" x14ac:dyDescent="0.25">
      <c r="A32" s="46" t="s">
        <v>581</v>
      </c>
      <c r="B32" s="12" t="s">
        <v>582</v>
      </c>
      <c r="C32" s="67"/>
      <c r="D32" s="67"/>
      <c r="E32" s="67">
        <f t="shared" si="0"/>
        <v>0</v>
      </c>
    </row>
    <row r="33" spans="1:5" ht="45.75" hidden="1" customHeight="1" x14ac:dyDescent="0.25">
      <c r="A33" s="46" t="s">
        <v>583</v>
      </c>
      <c r="B33" s="12" t="s">
        <v>584</v>
      </c>
      <c r="C33" s="67"/>
      <c r="D33" s="67"/>
      <c r="E33" s="67">
        <f t="shared" si="0"/>
        <v>0</v>
      </c>
    </row>
    <row r="34" spans="1:5" ht="33" hidden="1" customHeight="1" x14ac:dyDescent="0.25">
      <c r="A34" s="46" t="s">
        <v>585</v>
      </c>
      <c r="B34" s="12" t="s">
        <v>586</v>
      </c>
      <c r="C34" s="67"/>
      <c r="D34" s="67"/>
      <c r="E34" s="67">
        <f t="shared" si="0"/>
        <v>0</v>
      </c>
    </row>
    <row r="35" spans="1:5" ht="32.25" customHeight="1" x14ac:dyDescent="0.25">
      <c r="A35" s="46" t="s">
        <v>571</v>
      </c>
      <c r="B35" s="12" t="s">
        <v>573</v>
      </c>
      <c r="C35" s="67">
        <v>264919</v>
      </c>
      <c r="D35" s="67">
        <v>0</v>
      </c>
      <c r="E35" s="67">
        <f t="shared" si="0"/>
        <v>264919</v>
      </c>
    </row>
    <row r="36" spans="1:5" ht="32.25" hidden="1" customHeight="1" x14ac:dyDescent="0.25">
      <c r="A36" s="46" t="s">
        <v>587</v>
      </c>
      <c r="B36" s="12" t="s">
        <v>588</v>
      </c>
      <c r="C36" s="67"/>
      <c r="D36" s="67"/>
      <c r="E36" s="67">
        <f t="shared" si="0"/>
        <v>0</v>
      </c>
    </row>
    <row r="37" spans="1:5" ht="31.5" hidden="1" customHeight="1" x14ac:dyDescent="0.25">
      <c r="A37" s="46" t="s">
        <v>572</v>
      </c>
      <c r="B37" s="12" t="s">
        <v>574</v>
      </c>
      <c r="C37" s="67"/>
      <c r="D37" s="67"/>
      <c r="E37" s="67">
        <f t="shared" si="0"/>
        <v>0</v>
      </c>
    </row>
    <row r="38" spans="1:5" ht="15" customHeight="1" x14ac:dyDescent="0.25">
      <c r="A38" s="47" t="s">
        <v>96</v>
      </c>
      <c r="B38" s="9" t="s">
        <v>182</v>
      </c>
      <c r="C38" s="66">
        <f>C39</f>
        <v>10193</v>
      </c>
      <c r="D38" s="66">
        <f>D39</f>
        <v>0</v>
      </c>
      <c r="E38" s="66">
        <f>C38+D38</f>
        <v>10193</v>
      </c>
    </row>
    <row r="39" spans="1:5" ht="18.75" x14ac:dyDescent="0.25">
      <c r="A39" s="48" t="s">
        <v>97</v>
      </c>
      <c r="B39" s="5" t="s">
        <v>73</v>
      </c>
      <c r="C39" s="67">
        <f>C40+C42+C44+C46</f>
        <v>10193</v>
      </c>
      <c r="D39" s="67">
        <f>D40+D42+D44+D46</f>
        <v>0</v>
      </c>
      <c r="E39" s="67">
        <f>C39+D39</f>
        <v>10193</v>
      </c>
    </row>
    <row r="40" spans="1:5" ht="30" customHeight="1" x14ac:dyDescent="0.25">
      <c r="A40" s="48" t="s">
        <v>98</v>
      </c>
      <c r="B40" s="5" t="s">
        <v>63</v>
      </c>
      <c r="C40" s="67">
        <f>C41</f>
        <v>5331</v>
      </c>
      <c r="D40" s="67">
        <f>D41</f>
        <v>0</v>
      </c>
      <c r="E40" s="67">
        <f t="shared" ref="E40:E47" si="1">C40+D40</f>
        <v>5331</v>
      </c>
    </row>
    <row r="41" spans="1:5" ht="46.5" customHeight="1" x14ac:dyDescent="0.25">
      <c r="A41" s="48" t="s">
        <v>295</v>
      </c>
      <c r="B41" s="5" t="s">
        <v>453</v>
      </c>
      <c r="C41" s="67">
        <v>5331</v>
      </c>
      <c r="D41" s="67"/>
      <c r="E41" s="67">
        <f t="shared" si="1"/>
        <v>5331</v>
      </c>
    </row>
    <row r="42" spans="1:5" ht="44.25" customHeight="1" x14ac:dyDescent="0.25">
      <c r="A42" s="48" t="s">
        <v>99</v>
      </c>
      <c r="B42" s="5" t="s">
        <v>64</v>
      </c>
      <c r="C42" s="67">
        <f>C43</f>
        <v>24</v>
      </c>
      <c r="D42" s="67">
        <f>D43</f>
        <v>0</v>
      </c>
      <c r="E42" s="67">
        <f t="shared" si="1"/>
        <v>24</v>
      </c>
    </row>
    <row r="43" spans="1:5" ht="58.5" customHeight="1" x14ac:dyDescent="0.25">
      <c r="A43" s="48" t="s">
        <v>296</v>
      </c>
      <c r="B43" s="5" t="s">
        <v>454</v>
      </c>
      <c r="C43" s="67">
        <v>24</v>
      </c>
      <c r="D43" s="67"/>
      <c r="E43" s="67">
        <f t="shared" si="1"/>
        <v>24</v>
      </c>
    </row>
    <row r="44" spans="1:5" ht="32.25" customHeight="1" x14ac:dyDescent="0.25">
      <c r="A44" s="48" t="s">
        <v>100</v>
      </c>
      <c r="B44" s="5" t="s">
        <v>207</v>
      </c>
      <c r="C44" s="67">
        <f>C45</f>
        <v>5384</v>
      </c>
      <c r="D44" s="67">
        <f>D45</f>
        <v>0</v>
      </c>
      <c r="E44" s="67">
        <f t="shared" si="1"/>
        <v>5384</v>
      </c>
    </row>
    <row r="45" spans="1:5" ht="45" customHeight="1" x14ac:dyDescent="0.25">
      <c r="A45" s="48" t="s">
        <v>297</v>
      </c>
      <c r="B45" s="5" t="s">
        <v>455</v>
      </c>
      <c r="C45" s="67">
        <v>5384</v>
      </c>
      <c r="D45" s="67"/>
      <c r="E45" s="67">
        <f t="shared" si="1"/>
        <v>5384</v>
      </c>
    </row>
    <row r="46" spans="1:5" ht="33" customHeight="1" x14ac:dyDescent="0.25">
      <c r="A46" s="48" t="s">
        <v>159</v>
      </c>
      <c r="B46" s="5" t="s">
        <v>65</v>
      </c>
      <c r="C46" s="67">
        <f>C47</f>
        <v>-546</v>
      </c>
      <c r="D46" s="67">
        <f>D47</f>
        <v>0</v>
      </c>
      <c r="E46" s="67">
        <f t="shared" si="1"/>
        <v>-546</v>
      </c>
    </row>
    <row r="47" spans="1:5" ht="43.5" customHeight="1" x14ac:dyDescent="0.25">
      <c r="A47" s="48" t="s">
        <v>298</v>
      </c>
      <c r="B47" s="5" t="s">
        <v>456</v>
      </c>
      <c r="C47" s="67">
        <v>-546</v>
      </c>
      <c r="D47" s="67"/>
      <c r="E47" s="67">
        <f t="shared" si="1"/>
        <v>-546</v>
      </c>
    </row>
    <row r="48" spans="1:5" ht="15" customHeight="1" x14ac:dyDescent="0.25">
      <c r="A48" s="45" t="s">
        <v>210</v>
      </c>
      <c r="B48" s="9" t="s">
        <v>188</v>
      </c>
      <c r="C48" s="66">
        <f>C49+C56+C59+C62+C64</f>
        <v>149421</v>
      </c>
      <c r="D48" s="66">
        <f>D49+D56+D59+D62+D64</f>
        <v>0</v>
      </c>
      <c r="E48" s="66">
        <f>C48+D48</f>
        <v>149421</v>
      </c>
    </row>
    <row r="49" spans="1:5" ht="15" customHeight="1" x14ac:dyDescent="0.25">
      <c r="A49" s="46" t="s">
        <v>101</v>
      </c>
      <c r="B49" s="5" t="s">
        <v>189</v>
      </c>
      <c r="C49" s="67">
        <f>C50+C53</f>
        <v>140200</v>
      </c>
      <c r="D49" s="67">
        <f>D50+D53</f>
        <v>0</v>
      </c>
      <c r="E49" s="67">
        <f>C49+D49</f>
        <v>140200</v>
      </c>
    </row>
    <row r="50" spans="1:5" ht="18.75" x14ac:dyDescent="0.25">
      <c r="A50" s="46" t="s">
        <v>102</v>
      </c>
      <c r="B50" s="5" t="s">
        <v>15</v>
      </c>
      <c r="C50" s="67">
        <f>C51+C52</f>
        <v>123400</v>
      </c>
      <c r="D50" s="67">
        <f>D51+D52</f>
        <v>0</v>
      </c>
      <c r="E50" s="67">
        <f t="shared" ref="E50:E64" si="2">C50+D50</f>
        <v>123400</v>
      </c>
    </row>
    <row r="51" spans="1:5" ht="15.75" customHeight="1" x14ac:dyDescent="0.25">
      <c r="A51" s="46" t="s">
        <v>103</v>
      </c>
      <c r="B51" s="5" t="s">
        <v>15</v>
      </c>
      <c r="C51" s="67">
        <v>123400</v>
      </c>
      <c r="D51" s="67"/>
      <c r="E51" s="67">
        <f t="shared" si="2"/>
        <v>123400</v>
      </c>
    </row>
    <row r="52" spans="1:5" ht="30" hidden="1" x14ac:dyDescent="0.25">
      <c r="A52" s="46" t="s">
        <v>431</v>
      </c>
      <c r="B52" s="5" t="s">
        <v>452</v>
      </c>
      <c r="C52" s="67">
        <v>0</v>
      </c>
      <c r="D52" s="67"/>
      <c r="E52" s="67">
        <f t="shared" si="2"/>
        <v>0</v>
      </c>
    </row>
    <row r="53" spans="1:5" ht="18" customHeight="1" x14ac:dyDescent="0.25">
      <c r="A53" s="46" t="s">
        <v>104</v>
      </c>
      <c r="B53" s="5" t="s">
        <v>16</v>
      </c>
      <c r="C53" s="67">
        <f>C54+C55</f>
        <v>16800</v>
      </c>
      <c r="D53" s="67">
        <f>D54+D55</f>
        <v>0</v>
      </c>
      <c r="E53" s="67">
        <f t="shared" si="2"/>
        <v>16800</v>
      </c>
    </row>
    <row r="54" spans="1:5" ht="31.5" customHeight="1" x14ac:dyDescent="0.25">
      <c r="A54" s="46" t="s">
        <v>105</v>
      </c>
      <c r="B54" s="5" t="s">
        <v>156</v>
      </c>
      <c r="C54" s="67">
        <v>16800</v>
      </c>
      <c r="D54" s="67"/>
      <c r="E54" s="67">
        <f t="shared" si="2"/>
        <v>16800</v>
      </c>
    </row>
    <row r="55" spans="1:5" ht="30" hidden="1" x14ac:dyDescent="0.25">
      <c r="A55" s="46" t="s">
        <v>520</v>
      </c>
      <c r="B55" s="5" t="s">
        <v>78</v>
      </c>
      <c r="C55" s="67">
        <v>0</v>
      </c>
      <c r="D55" s="67"/>
      <c r="E55" s="67">
        <f t="shared" si="2"/>
        <v>0</v>
      </c>
    </row>
    <row r="56" spans="1:5" ht="15" customHeight="1" x14ac:dyDescent="0.25">
      <c r="A56" s="46" t="s">
        <v>106</v>
      </c>
      <c r="B56" s="5" t="s">
        <v>10</v>
      </c>
      <c r="C56" s="67">
        <f>C57+C58</f>
        <v>13</v>
      </c>
      <c r="D56" s="67">
        <f>D57+D58</f>
        <v>0</v>
      </c>
      <c r="E56" s="67">
        <f t="shared" si="2"/>
        <v>13</v>
      </c>
    </row>
    <row r="57" spans="1:5" ht="17.25" customHeight="1" x14ac:dyDescent="0.25">
      <c r="A57" s="46" t="s">
        <v>107</v>
      </c>
      <c r="B57" s="5" t="s">
        <v>10</v>
      </c>
      <c r="C57" s="67">
        <v>13</v>
      </c>
      <c r="D57" s="67"/>
      <c r="E57" s="67">
        <f t="shared" si="2"/>
        <v>13</v>
      </c>
    </row>
    <row r="58" spans="1:5" ht="15.75" hidden="1" customHeight="1" x14ac:dyDescent="0.25">
      <c r="A58" s="46" t="s">
        <v>108</v>
      </c>
      <c r="B58" s="5" t="s">
        <v>79</v>
      </c>
      <c r="C58" s="67">
        <v>0</v>
      </c>
      <c r="D58" s="67"/>
      <c r="E58" s="67">
        <f t="shared" si="2"/>
        <v>0</v>
      </c>
    </row>
    <row r="59" spans="1:5" ht="15" customHeight="1" x14ac:dyDescent="0.25">
      <c r="A59" s="46" t="s">
        <v>109</v>
      </c>
      <c r="B59" s="5" t="s">
        <v>2</v>
      </c>
      <c r="C59" s="67">
        <f>C61+C60</f>
        <v>233</v>
      </c>
      <c r="D59" s="67">
        <f>D61+D60</f>
        <v>0</v>
      </c>
      <c r="E59" s="67">
        <f t="shared" si="2"/>
        <v>233</v>
      </c>
    </row>
    <row r="60" spans="1:5" ht="15.75" customHeight="1" x14ac:dyDescent="0.25">
      <c r="A60" s="46" t="s">
        <v>110</v>
      </c>
      <c r="B60" s="5" t="s">
        <v>2</v>
      </c>
      <c r="C60" s="67">
        <v>233</v>
      </c>
      <c r="D60" s="67"/>
      <c r="E60" s="67">
        <f t="shared" si="2"/>
        <v>233</v>
      </c>
    </row>
    <row r="61" spans="1:5" ht="18.75" hidden="1" x14ac:dyDescent="0.25">
      <c r="A61" s="46" t="s">
        <v>432</v>
      </c>
      <c r="B61" s="5" t="s">
        <v>42</v>
      </c>
      <c r="C61" s="67">
        <v>0</v>
      </c>
      <c r="D61" s="67"/>
      <c r="E61" s="67">
        <f t="shared" si="2"/>
        <v>0</v>
      </c>
    </row>
    <row r="62" spans="1:5" ht="18.75" x14ac:dyDescent="0.25">
      <c r="A62" s="46" t="s">
        <v>211</v>
      </c>
      <c r="B62" s="5" t="s">
        <v>183</v>
      </c>
      <c r="C62" s="67">
        <f>C63</f>
        <v>8975</v>
      </c>
      <c r="D62" s="67">
        <f>D63</f>
        <v>0</v>
      </c>
      <c r="E62" s="67">
        <f t="shared" si="2"/>
        <v>8975</v>
      </c>
    </row>
    <row r="63" spans="1:5" ht="15.75" customHeight="1" x14ac:dyDescent="0.25">
      <c r="A63" s="46" t="s">
        <v>212</v>
      </c>
      <c r="B63" s="5" t="s">
        <v>60</v>
      </c>
      <c r="C63" s="67">
        <v>8975</v>
      </c>
      <c r="D63" s="67"/>
      <c r="E63" s="67">
        <f t="shared" si="2"/>
        <v>8975</v>
      </c>
    </row>
    <row r="64" spans="1:5" ht="15" hidden="1" customHeight="1" x14ac:dyDescent="0.25">
      <c r="A64" s="46" t="s">
        <v>565</v>
      </c>
      <c r="B64" s="5" t="s">
        <v>566</v>
      </c>
      <c r="C64" s="67">
        <v>0</v>
      </c>
      <c r="D64" s="67"/>
      <c r="E64" s="67">
        <f t="shared" si="2"/>
        <v>0</v>
      </c>
    </row>
    <row r="65" spans="1:5" ht="15" customHeight="1" x14ac:dyDescent="0.25">
      <c r="A65" s="47" t="s">
        <v>111</v>
      </c>
      <c r="B65" s="57" t="s">
        <v>17</v>
      </c>
      <c r="C65" s="66">
        <f>C66+C68</f>
        <v>16900</v>
      </c>
      <c r="D65" s="66">
        <f>D66+D68</f>
        <v>0</v>
      </c>
      <c r="E65" s="66">
        <f>C65+D65</f>
        <v>16900</v>
      </c>
    </row>
    <row r="66" spans="1:5" ht="18.75" x14ac:dyDescent="0.25">
      <c r="A66" s="49" t="s">
        <v>112</v>
      </c>
      <c r="B66" s="12" t="s">
        <v>32</v>
      </c>
      <c r="C66" s="67">
        <f>C67</f>
        <v>16900</v>
      </c>
      <c r="D66" s="67">
        <f>D67</f>
        <v>0</v>
      </c>
      <c r="E66" s="67">
        <f>C66+D66</f>
        <v>16900</v>
      </c>
    </row>
    <row r="67" spans="1:5" ht="30" x14ac:dyDescent="0.25">
      <c r="A67" s="49" t="s">
        <v>113</v>
      </c>
      <c r="B67" s="12" t="s">
        <v>190</v>
      </c>
      <c r="C67" s="67">
        <v>16900</v>
      </c>
      <c r="D67" s="67"/>
      <c r="E67" s="67">
        <f t="shared" ref="E67:E75" si="3">C67+D67</f>
        <v>16900</v>
      </c>
    </row>
    <row r="68" spans="1:5" ht="17.25" hidden="1" customHeight="1" x14ac:dyDescent="0.25">
      <c r="A68" s="49"/>
      <c r="B68" s="12"/>
      <c r="C68" s="67">
        <f>C69+C70</f>
        <v>0</v>
      </c>
      <c r="D68" s="67">
        <f>D69+D70</f>
        <v>0</v>
      </c>
      <c r="E68" s="67">
        <f t="shared" si="3"/>
        <v>0</v>
      </c>
    </row>
    <row r="69" spans="1:5" ht="18.75" hidden="1" x14ac:dyDescent="0.25">
      <c r="A69" s="49"/>
      <c r="B69" s="12"/>
      <c r="C69" s="67"/>
      <c r="D69" s="67"/>
      <c r="E69" s="67">
        <f t="shared" si="3"/>
        <v>0</v>
      </c>
    </row>
    <row r="70" spans="1:5" ht="18.75" hidden="1" x14ac:dyDescent="0.25">
      <c r="A70" s="49"/>
      <c r="B70" s="12"/>
      <c r="C70" s="67">
        <f>C71</f>
        <v>0</v>
      </c>
      <c r="D70" s="67">
        <f>D71</f>
        <v>0</v>
      </c>
      <c r="E70" s="67">
        <f t="shared" si="3"/>
        <v>0</v>
      </c>
    </row>
    <row r="71" spans="1:5" ht="46.5" hidden="1" customHeight="1" x14ac:dyDescent="0.25">
      <c r="A71" s="49"/>
      <c r="B71" s="12"/>
      <c r="C71" s="67"/>
      <c r="D71" s="67"/>
      <c r="E71" s="67">
        <f t="shared" si="3"/>
        <v>0</v>
      </c>
    </row>
    <row r="72" spans="1:5" ht="28.5" hidden="1" x14ac:dyDescent="0.25">
      <c r="A72" s="47" t="s">
        <v>430</v>
      </c>
      <c r="B72" s="13" t="s">
        <v>45</v>
      </c>
      <c r="C72" s="66">
        <f t="shared" ref="C72:D74" si="4">C73</f>
        <v>0</v>
      </c>
      <c r="D72" s="66">
        <f t="shared" si="4"/>
        <v>0</v>
      </c>
      <c r="E72" s="67">
        <f t="shared" si="3"/>
        <v>0</v>
      </c>
    </row>
    <row r="73" spans="1:5" ht="18.75" hidden="1" x14ac:dyDescent="0.25">
      <c r="A73" s="49" t="s">
        <v>589</v>
      </c>
      <c r="B73" s="12" t="s">
        <v>46</v>
      </c>
      <c r="C73" s="67">
        <f t="shared" si="4"/>
        <v>0</v>
      </c>
      <c r="D73" s="67">
        <f t="shared" si="4"/>
        <v>0</v>
      </c>
      <c r="E73" s="67">
        <f t="shared" si="3"/>
        <v>0</v>
      </c>
    </row>
    <row r="74" spans="1:5" ht="30" hidden="1" x14ac:dyDescent="0.25">
      <c r="A74" s="49" t="s">
        <v>590</v>
      </c>
      <c r="B74" s="12" t="s">
        <v>47</v>
      </c>
      <c r="C74" s="67">
        <f t="shared" si="4"/>
        <v>0</v>
      </c>
      <c r="D74" s="67">
        <f t="shared" si="4"/>
        <v>0</v>
      </c>
      <c r="E74" s="67">
        <f t="shared" si="3"/>
        <v>0</v>
      </c>
    </row>
    <row r="75" spans="1:5" ht="30" hidden="1" x14ac:dyDescent="0.25">
      <c r="A75" s="49" t="s">
        <v>591</v>
      </c>
      <c r="B75" s="12" t="s">
        <v>0</v>
      </c>
      <c r="C75" s="67">
        <v>0</v>
      </c>
      <c r="D75" s="67"/>
      <c r="E75" s="67">
        <f t="shared" si="3"/>
        <v>0</v>
      </c>
    </row>
    <row r="76" spans="1:5" ht="27.75" customHeight="1" x14ac:dyDescent="0.25">
      <c r="A76" s="45" t="s">
        <v>114</v>
      </c>
      <c r="B76" s="9" t="s">
        <v>222</v>
      </c>
      <c r="C76" s="66">
        <f>C79+C89+C92+C77</f>
        <v>25962</v>
      </c>
      <c r="D76" s="66">
        <f>D79+D89+D92+D77</f>
        <v>0</v>
      </c>
      <c r="E76" s="66">
        <f>C76+D76</f>
        <v>25962</v>
      </c>
    </row>
    <row r="77" spans="1:5" ht="30.75" customHeight="1" x14ac:dyDescent="0.25">
      <c r="A77" s="46" t="s">
        <v>115</v>
      </c>
      <c r="B77" s="12" t="s">
        <v>184</v>
      </c>
      <c r="C77" s="67">
        <f>C78</f>
        <v>227</v>
      </c>
      <c r="D77" s="67">
        <f>D78</f>
        <v>0</v>
      </c>
      <c r="E77" s="67">
        <f>C77+D77</f>
        <v>227</v>
      </c>
    </row>
    <row r="78" spans="1:5" ht="30" x14ac:dyDescent="0.25">
      <c r="A78" s="46" t="s">
        <v>116</v>
      </c>
      <c r="B78" s="12" t="s">
        <v>86</v>
      </c>
      <c r="C78" s="67">
        <v>227</v>
      </c>
      <c r="D78" s="67"/>
      <c r="E78" s="67">
        <f t="shared" ref="E78:E93" si="5">C78+D78</f>
        <v>227</v>
      </c>
    </row>
    <row r="79" spans="1:5" ht="45" x14ac:dyDescent="0.25">
      <c r="A79" s="46" t="s">
        <v>117</v>
      </c>
      <c r="B79" s="12" t="s">
        <v>34</v>
      </c>
      <c r="C79" s="67">
        <f>C80+C85+C83+C87</f>
        <v>20518</v>
      </c>
      <c r="D79" s="67">
        <f>D80+D85+D83+D87</f>
        <v>0</v>
      </c>
      <c r="E79" s="67">
        <f t="shared" si="5"/>
        <v>20518</v>
      </c>
    </row>
    <row r="80" spans="1:5" ht="30" x14ac:dyDescent="0.25">
      <c r="A80" s="46" t="s">
        <v>118</v>
      </c>
      <c r="B80" s="12" t="s">
        <v>18</v>
      </c>
      <c r="C80" s="67">
        <f>C81+C82</f>
        <v>8662</v>
      </c>
      <c r="D80" s="67">
        <f>D81+D82</f>
        <v>0</v>
      </c>
      <c r="E80" s="67">
        <f t="shared" si="5"/>
        <v>8662</v>
      </c>
    </row>
    <row r="81" spans="1:5" ht="45" x14ac:dyDescent="0.25">
      <c r="A81" s="46" t="s">
        <v>202</v>
      </c>
      <c r="B81" s="12" t="s">
        <v>203</v>
      </c>
      <c r="C81" s="67">
        <v>5686</v>
      </c>
      <c r="D81" s="67"/>
      <c r="E81" s="67">
        <f t="shared" si="5"/>
        <v>5686</v>
      </c>
    </row>
    <row r="82" spans="1:5" ht="33" customHeight="1" x14ac:dyDescent="0.25">
      <c r="A82" s="46" t="s">
        <v>119</v>
      </c>
      <c r="B82" s="12" t="s">
        <v>75</v>
      </c>
      <c r="C82" s="67">
        <v>2976</v>
      </c>
      <c r="D82" s="67"/>
      <c r="E82" s="67">
        <f t="shared" si="5"/>
        <v>2976</v>
      </c>
    </row>
    <row r="83" spans="1:5" ht="45" x14ac:dyDescent="0.25">
      <c r="A83" s="46" t="s">
        <v>213</v>
      </c>
      <c r="B83" s="12" t="s">
        <v>201</v>
      </c>
      <c r="C83" s="67">
        <f>C84</f>
        <v>267</v>
      </c>
      <c r="D83" s="67">
        <f>D84</f>
        <v>0</v>
      </c>
      <c r="E83" s="67">
        <f t="shared" si="5"/>
        <v>267</v>
      </c>
    </row>
    <row r="84" spans="1:5" ht="30.75" customHeight="1" x14ac:dyDescent="0.25">
      <c r="A84" s="46" t="s">
        <v>214</v>
      </c>
      <c r="B84" s="12" t="s">
        <v>187</v>
      </c>
      <c r="C84" s="67">
        <v>267</v>
      </c>
      <c r="D84" s="67"/>
      <c r="E84" s="67">
        <f t="shared" si="5"/>
        <v>267</v>
      </c>
    </row>
    <row r="85" spans="1:5" ht="45" x14ac:dyDescent="0.25">
      <c r="A85" s="46" t="s">
        <v>120</v>
      </c>
      <c r="B85" s="12" t="s">
        <v>402</v>
      </c>
      <c r="C85" s="67">
        <f>C86</f>
        <v>189</v>
      </c>
      <c r="D85" s="67">
        <f>D86</f>
        <v>0</v>
      </c>
      <c r="E85" s="67">
        <f t="shared" si="5"/>
        <v>189</v>
      </c>
    </row>
    <row r="86" spans="1:5" ht="30" x14ac:dyDescent="0.25">
      <c r="A86" s="46" t="s">
        <v>121</v>
      </c>
      <c r="B86" s="12" t="s">
        <v>175</v>
      </c>
      <c r="C86" s="67">
        <v>189</v>
      </c>
      <c r="D86" s="67"/>
      <c r="E86" s="67">
        <f t="shared" si="5"/>
        <v>189</v>
      </c>
    </row>
    <row r="87" spans="1:5" ht="16.5" customHeight="1" x14ac:dyDescent="0.25">
      <c r="A87" s="46" t="s">
        <v>195</v>
      </c>
      <c r="B87" s="12" t="s">
        <v>194</v>
      </c>
      <c r="C87" s="67">
        <f>C88</f>
        <v>11400</v>
      </c>
      <c r="D87" s="67">
        <f>D88</f>
        <v>0</v>
      </c>
      <c r="E87" s="67">
        <f t="shared" si="5"/>
        <v>11400</v>
      </c>
    </row>
    <row r="88" spans="1:5" ht="15" customHeight="1" x14ac:dyDescent="0.25">
      <c r="A88" s="46" t="s">
        <v>192</v>
      </c>
      <c r="B88" s="12" t="s">
        <v>193</v>
      </c>
      <c r="C88" s="67">
        <v>11400</v>
      </c>
      <c r="D88" s="67"/>
      <c r="E88" s="67">
        <f t="shared" si="5"/>
        <v>11400</v>
      </c>
    </row>
    <row r="89" spans="1:5" ht="17.25" customHeight="1" x14ac:dyDescent="0.25">
      <c r="A89" s="46" t="s">
        <v>122</v>
      </c>
      <c r="B89" s="5" t="s">
        <v>3</v>
      </c>
      <c r="C89" s="67">
        <f>C90</f>
        <v>217</v>
      </c>
      <c r="D89" s="67">
        <f>D90</f>
        <v>0</v>
      </c>
      <c r="E89" s="67">
        <f t="shared" si="5"/>
        <v>217</v>
      </c>
    </row>
    <row r="90" spans="1:5" ht="30" x14ac:dyDescent="0.25">
      <c r="A90" s="46" t="s">
        <v>123</v>
      </c>
      <c r="B90" s="5" t="s">
        <v>4</v>
      </c>
      <c r="C90" s="67">
        <f>C91</f>
        <v>217</v>
      </c>
      <c r="D90" s="67">
        <f>D91</f>
        <v>0</v>
      </c>
      <c r="E90" s="67">
        <f t="shared" si="5"/>
        <v>217</v>
      </c>
    </row>
    <row r="91" spans="1:5" ht="30" x14ac:dyDescent="0.25">
      <c r="A91" s="49" t="s">
        <v>124</v>
      </c>
      <c r="B91" s="12" t="s">
        <v>200</v>
      </c>
      <c r="C91" s="67">
        <v>217</v>
      </c>
      <c r="D91" s="67"/>
      <c r="E91" s="67">
        <f t="shared" si="5"/>
        <v>217</v>
      </c>
    </row>
    <row r="92" spans="1:5" ht="32.25" customHeight="1" x14ac:dyDescent="0.25">
      <c r="A92" s="46" t="s">
        <v>125</v>
      </c>
      <c r="B92" s="12" t="s">
        <v>35</v>
      </c>
      <c r="C92" s="67">
        <f>C93</f>
        <v>5000</v>
      </c>
      <c r="D92" s="67">
        <f>D93</f>
        <v>0</v>
      </c>
      <c r="E92" s="67">
        <f t="shared" si="5"/>
        <v>5000</v>
      </c>
    </row>
    <row r="93" spans="1:5" ht="32.25" customHeight="1" x14ac:dyDescent="0.25">
      <c r="A93" s="46" t="s">
        <v>126</v>
      </c>
      <c r="B93" s="5" t="s">
        <v>36</v>
      </c>
      <c r="C93" s="67">
        <f>C94</f>
        <v>5000</v>
      </c>
      <c r="D93" s="67">
        <f>D94</f>
        <v>0</v>
      </c>
      <c r="E93" s="67">
        <f t="shared" si="5"/>
        <v>5000</v>
      </c>
    </row>
    <row r="94" spans="1:5" ht="32.25" customHeight="1" x14ac:dyDescent="0.25">
      <c r="A94" s="46" t="s">
        <v>127</v>
      </c>
      <c r="B94" s="5" t="s">
        <v>37</v>
      </c>
      <c r="C94" s="67">
        <v>5000</v>
      </c>
      <c r="D94" s="67"/>
      <c r="E94" s="67">
        <f>C94+D94</f>
        <v>5000</v>
      </c>
    </row>
    <row r="95" spans="1:5" ht="18.75" x14ac:dyDescent="0.25">
      <c r="A95" s="45" t="s">
        <v>128</v>
      </c>
      <c r="B95" s="9" t="s">
        <v>191</v>
      </c>
      <c r="C95" s="66">
        <f>C96</f>
        <v>6854</v>
      </c>
      <c r="D95" s="66">
        <f>D96</f>
        <v>0</v>
      </c>
      <c r="E95" s="66">
        <f>C95+D95</f>
        <v>6854</v>
      </c>
    </row>
    <row r="96" spans="1:5" ht="18.75" x14ac:dyDescent="0.25">
      <c r="A96" s="46" t="s">
        <v>129</v>
      </c>
      <c r="B96" s="5" t="s">
        <v>5</v>
      </c>
      <c r="C96" s="67">
        <f>C97+C99+C100+C103</f>
        <v>6854</v>
      </c>
      <c r="D96" s="67">
        <f>D97+D99+D100+D103</f>
        <v>0</v>
      </c>
      <c r="E96" s="67">
        <f>C96+D96</f>
        <v>6854</v>
      </c>
    </row>
    <row r="97" spans="1:5" ht="18.75" x14ac:dyDescent="0.25">
      <c r="A97" s="46" t="s">
        <v>130</v>
      </c>
      <c r="B97" s="5" t="s">
        <v>50</v>
      </c>
      <c r="C97" s="67">
        <v>1680</v>
      </c>
      <c r="D97" s="67"/>
      <c r="E97" s="67">
        <f t="shared" ref="E97:E103" si="6">C97+D97</f>
        <v>1680</v>
      </c>
    </row>
    <row r="98" spans="1:5" ht="18.75" hidden="1" x14ac:dyDescent="0.25">
      <c r="A98" s="46" t="s">
        <v>433</v>
      </c>
      <c r="B98" s="5" t="s">
        <v>52</v>
      </c>
      <c r="C98" s="67">
        <v>0</v>
      </c>
      <c r="D98" s="67">
        <v>0</v>
      </c>
      <c r="E98" s="67">
        <f t="shared" si="6"/>
        <v>0</v>
      </c>
    </row>
    <row r="99" spans="1:5" ht="18.75" x14ac:dyDescent="0.25">
      <c r="A99" s="46" t="s">
        <v>131</v>
      </c>
      <c r="B99" s="5" t="s">
        <v>56</v>
      </c>
      <c r="C99" s="67">
        <v>1530</v>
      </c>
      <c r="D99" s="67"/>
      <c r="E99" s="67">
        <f t="shared" si="6"/>
        <v>1530</v>
      </c>
    </row>
    <row r="100" spans="1:5" ht="18.75" x14ac:dyDescent="0.25">
      <c r="A100" s="46" t="s">
        <v>132</v>
      </c>
      <c r="B100" s="5" t="s">
        <v>51</v>
      </c>
      <c r="C100" s="67">
        <f>C101+C102</f>
        <v>1329</v>
      </c>
      <c r="D100" s="67">
        <f>D101+D102</f>
        <v>0</v>
      </c>
      <c r="E100" s="67">
        <f t="shared" si="6"/>
        <v>1329</v>
      </c>
    </row>
    <row r="101" spans="1:5" ht="16.5" customHeight="1" x14ac:dyDescent="0.25">
      <c r="A101" s="46" t="s">
        <v>245</v>
      </c>
      <c r="B101" s="5" t="s">
        <v>247</v>
      </c>
      <c r="C101" s="67">
        <v>199</v>
      </c>
      <c r="D101" s="67"/>
      <c r="E101" s="67">
        <f t="shared" si="6"/>
        <v>199</v>
      </c>
    </row>
    <row r="102" spans="1:5" ht="18.75" x14ac:dyDescent="0.25">
      <c r="A102" s="46" t="s">
        <v>246</v>
      </c>
      <c r="B102" s="5" t="s">
        <v>248</v>
      </c>
      <c r="C102" s="67">
        <v>1130</v>
      </c>
      <c r="D102" s="67"/>
      <c r="E102" s="67">
        <f t="shared" si="6"/>
        <v>1130</v>
      </c>
    </row>
    <row r="103" spans="1:5" ht="18" customHeight="1" x14ac:dyDescent="0.25">
      <c r="A103" s="46" t="s">
        <v>133</v>
      </c>
      <c r="B103" s="5" t="s">
        <v>61</v>
      </c>
      <c r="C103" s="67">
        <v>2315</v>
      </c>
      <c r="D103" s="67"/>
      <c r="E103" s="67">
        <f t="shared" si="6"/>
        <v>2315</v>
      </c>
    </row>
    <row r="104" spans="1:5" ht="16.5" customHeight="1" x14ac:dyDescent="0.25">
      <c r="A104" s="45" t="s">
        <v>134</v>
      </c>
      <c r="B104" s="9" t="s">
        <v>294</v>
      </c>
      <c r="C104" s="66">
        <f>C105+C108</f>
        <v>656</v>
      </c>
      <c r="D104" s="66">
        <f>D105+D108</f>
        <v>0</v>
      </c>
      <c r="E104" s="66">
        <f>C104+D104</f>
        <v>656</v>
      </c>
    </row>
    <row r="105" spans="1:5" ht="18.75" hidden="1" x14ac:dyDescent="0.25">
      <c r="A105" s="46" t="s">
        <v>158</v>
      </c>
      <c r="B105" s="5" t="s">
        <v>157</v>
      </c>
      <c r="C105" s="67">
        <f t="shared" ref="C105:D106" si="7">C106</f>
        <v>0</v>
      </c>
      <c r="D105" s="67">
        <f t="shared" si="7"/>
        <v>0</v>
      </c>
      <c r="E105" s="67">
        <f t="shared" ref="E105:E107" si="8">C105+D105</f>
        <v>0</v>
      </c>
    </row>
    <row r="106" spans="1:5" ht="18.75" hidden="1" x14ac:dyDescent="0.25">
      <c r="A106" s="46" t="s">
        <v>151</v>
      </c>
      <c r="B106" s="5" t="s">
        <v>153</v>
      </c>
      <c r="C106" s="67">
        <f t="shared" si="7"/>
        <v>0</v>
      </c>
      <c r="D106" s="67">
        <f t="shared" si="7"/>
        <v>0</v>
      </c>
      <c r="E106" s="67">
        <f t="shared" si="8"/>
        <v>0</v>
      </c>
    </row>
    <row r="107" spans="1:5" ht="18.75" hidden="1" x14ac:dyDescent="0.25">
      <c r="A107" s="46" t="s">
        <v>152</v>
      </c>
      <c r="B107" s="5" t="s">
        <v>185</v>
      </c>
      <c r="C107" s="67"/>
      <c r="D107" s="67"/>
      <c r="E107" s="67">
        <f t="shared" si="8"/>
        <v>0</v>
      </c>
    </row>
    <row r="108" spans="1:5" ht="18.75" x14ac:dyDescent="0.25">
      <c r="A108" s="46" t="s">
        <v>135</v>
      </c>
      <c r="B108" s="5" t="s">
        <v>48</v>
      </c>
      <c r="C108" s="67">
        <f>C111+C109</f>
        <v>656</v>
      </c>
      <c r="D108" s="67">
        <f>D111+D109</f>
        <v>0</v>
      </c>
      <c r="E108" s="67">
        <f>C108+D108</f>
        <v>656</v>
      </c>
    </row>
    <row r="109" spans="1:5" ht="18.75" x14ac:dyDescent="0.25">
      <c r="A109" s="46" t="s">
        <v>136</v>
      </c>
      <c r="B109" s="5" t="s">
        <v>186</v>
      </c>
      <c r="C109" s="67">
        <f>C110</f>
        <v>372</v>
      </c>
      <c r="D109" s="67">
        <f>D110</f>
        <v>0</v>
      </c>
      <c r="E109" s="67">
        <f t="shared" ref="E109:E112" si="9">C109+D109</f>
        <v>372</v>
      </c>
    </row>
    <row r="110" spans="1:5" ht="15.75" customHeight="1" x14ac:dyDescent="0.25">
      <c r="A110" s="46" t="s">
        <v>215</v>
      </c>
      <c r="B110" s="5" t="s">
        <v>83</v>
      </c>
      <c r="C110" s="67">
        <v>372</v>
      </c>
      <c r="D110" s="67"/>
      <c r="E110" s="67">
        <f t="shared" si="9"/>
        <v>372</v>
      </c>
    </row>
    <row r="111" spans="1:5" ht="18.75" x14ac:dyDescent="0.25">
      <c r="A111" s="46" t="s">
        <v>137</v>
      </c>
      <c r="B111" s="5" t="s">
        <v>49</v>
      </c>
      <c r="C111" s="67">
        <f>C112</f>
        <v>284</v>
      </c>
      <c r="D111" s="67">
        <f>D112</f>
        <v>0</v>
      </c>
      <c r="E111" s="67">
        <f t="shared" si="9"/>
        <v>284</v>
      </c>
    </row>
    <row r="112" spans="1:5" ht="18.75" x14ac:dyDescent="0.25">
      <c r="A112" s="46" t="s">
        <v>138</v>
      </c>
      <c r="B112" s="5" t="s">
        <v>209</v>
      </c>
      <c r="C112" s="67">
        <v>284</v>
      </c>
      <c r="D112" s="67"/>
      <c r="E112" s="67">
        <f t="shared" si="9"/>
        <v>284</v>
      </c>
    </row>
    <row r="113" spans="1:5" ht="16.5" customHeight="1" x14ac:dyDescent="0.25">
      <c r="A113" s="45" t="s">
        <v>139</v>
      </c>
      <c r="B113" s="9" t="s">
        <v>179</v>
      </c>
      <c r="C113" s="66">
        <f>C114+C118+C124</f>
        <v>6313</v>
      </c>
      <c r="D113" s="66">
        <f>D114+D118+D124</f>
        <v>0</v>
      </c>
      <c r="E113" s="66">
        <f>C113+D113</f>
        <v>6313</v>
      </c>
    </row>
    <row r="114" spans="1:5" ht="30" customHeight="1" x14ac:dyDescent="0.25">
      <c r="A114" s="46" t="s">
        <v>140</v>
      </c>
      <c r="B114" s="5" t="s">
        <v>206</v>
      </c>
      <c r="C114" s="67">
        <f>C115</f>
        <v>5500</v>
      </c>
      <c r="D114" s="67">
        <f>D115</f>
        <v>0</v>
      </c>
      <c r="E114" s="67">
        <f>C114+D114</f>
        <v>5500</v>
      </c>
    </row>
    <row r="115" spans="1:5" ht="45" x14ac:dyDescent="0.25">
      <c r="A115" s="49" t="s">
        <v>141</v>
      </c>
      <c r="B115" s="5" t="s">
        <v>74</v>
      </c>
      <c r="C115" s="67">
        <f>C117+C116</f>
        <v>5500</v>
      </c>
      <c r="D115" s="67">
        <f>D117+D116</f>
        <v>0</v>
      </c>
      <c r="E115" s="67">
        <f t="shared" ref="E115:E127" si="10">C115+D115</f>
        <v>5500</v>
      </c>
    </row>
    <row r="116" spans="1:5" ht="45" hidden="1" x14ac:dyDescent="0.25">
      <c r="A116" s="49" t="s">
        <v>434</v>
      </c>
      <c r="B116" s="5" t="s">
        <v>72</v>
      </c>
      <c r="C116" s="67">
        <v>0</v>
      </c>
      <c r="D116" s="67">
        <v>0</v>
      </c>
      <c r="E116" s="67">
        <f t="shared" si="10"/>
        <v>0</v>
      </c>
    </row>
    <row r="117" spans="1:5" ht="45" x14ac:dyDescent="0.25">
      <c r="A117" s="49" t="s">
        <v>142</v>
      </c>
      <c r="B117" s="5" t="s">
        <v>38</v>
      </c>
      <c r="C117" s="67">
        <v>5500</v>
      </c>
      <c r="D117" s="67"/>
      <c r="E117" s="67">
        <f t="shared" si="10"/>
        <v>5500</v>
      </c>
    </row>
    <row r="118" spans="1:5" ht="18.75" x14ac:dyDescent="0.25">
      <c r="A118" s="49" t="s">
        <v>143</v>
      </c>
      <c r="B118" s="38" t="s">
        <v>71</v>
      </c>
      <c r="C118" s="67">
        <f>C119+C122</f>
        <v>678</v>
      </c>
      <c r="D118" s="67">
        <f>D119+D122</f>
        <v>0</v>
      </c>
      <c r="E118" s="67">
        <f t="shared" si="10"/>
        <v>678</v>
      </c>
    </row>
    <row r="119" spans="1:5" ht="18.75" x14ac:dyDescent="0.25">
      <c r="A119" s="49" t="s">
        <v>144</v>
      </c>
      <c r="B119" s="38" t="s">
        <v>19</v>
      </c>
      <c r="C119" s="67">
        <f>C120+C121</f>
        <v>478</v>
      </c>
      <c r="D119" s="67">
        <f>D120+D121</f>
        <v>0</v>
      </c>
      <c r="E119" s="67">
        <f t="shared" si="10"/>
        <v>478</v>
      </c>
    </row>
    <row r="120" spans="1:5" ht="30" x14ac:dyDescent="0.25">
      <c r="A120" s="49" t="s">
        <v>204</v>
      </c>
      <c r="B120" s="12" t="s">
        <v>205</v>
      </c>
      <c r="C120" s="67">
        <v>32</v>
      </c>
      <c r="D120" s="67"/>
      <c r="E120" s="67">
        <f t="shared" si="10"/>
        <v>32</v>
      </c>
    </row>
    <row r="121" spans="1:5" ht="30" x14ac:dyDescent="0.25">
      <c r="A121" s="49" t="s">
        <v>145</v>
      </c>
      <c r="B121" s="12" t="s">
        <v>76</v>
      </c>
      <c r="C121" s="67">
        <v>446</v>
      </c>
      <c r="D121" s="67"/>
      <c r="E121" s="67">
        <f t="shared" si="10"/>
        <v>446</v>
      </c>
    </row>
    <row r="122" spans="1:5" ht="30" x14ac:dyDescent="0.25">
      <c r="A122" s="49" t="s">
        <v>216</v>
      </c>
      <c r="B122" s="12" t="s">
        <v>223</v>
      </c>
      <c r="C122" s="67">
        <f>C123</f>
        <v>200</v>
      </c>
      <c r="D122" s="67">
        <f>D123</f>
        <v>0</v>
      </c>
      <c r="E122" s="67">
        <f t="shared" si="10"/>
        <v>200</v>
      </c>
    </row>
    <row r="123" spans="1:5" ht="30" x14ac:dyDescent="0.25">
      <c r="A123" s="49" t="s">
        <v>217</v>
      </c>
      <c r="B123" s="12" t="s">
        <v>224</v>
      </c>
      <c r="C123" s="67">
        <v>200</v>
      </c>
      <c r="D123" s="67"/>
      <c r="E123" s="67">
        <f t="shared" si="10"/>
        <v>200</v>
      </c>
    </row>
    <row r="124" spans="1:5" ht="30" customHeight="1" x14ac:dyDescent="0.25">
      <c r="A124" s="63" t="s">
        <v>436</v>
      </c>
      <c r="B124" s="12" t="s">
        <v>437</v>
      </c>
      <c r="C124" s="67">
        <f>C125</f>
        <v>135</v>
      </c>
      <c r="D124" s="67">
        <f>D125</f>
        <v>0</v>
      </c>
      <c r="E124" s="67">
        <f t="shared" si="10"/>
        <v>135</v>
      </c>
    </row>
    <row r="125" spans="1:5" ht="30.75" customHeight="1" x14ac:dyDescent="0.25">
      <c r="A125" s="63" t="s">
        <v>438</v>
      </c>
      <c r="B125" s="12" t="s">
        <v>439</v>
      </c>
      <c r="C125" s="67">
        <f>C126+C127</f>
        <v>135</v>
      </c>
      <c r="D125" s="67">
        <f>D126+D127</f>
        <v>0</v>
      </c>
      <c r="E125" s="67">
        <f t="shared" si="10"/>
        <v>135</v>
      </c>
    </row>
    <row r="126" spans="1:5" ht="45.75" customHeight="1" x14ac:dyDescent="0.25">
      <c r="A126" s="63" t="s">
        <v>440</v>
      </c>
      <c r="B126" s="12" t="s">
        <v>441</v>
      </c>
      <c r="C126" s="67">
        <v>36</v>
      </c>
      <c r="D126" s="67"/>
      <c r="E126" s="67">
        <f t="shared" si="10"/>
        <v>36</v>
      </c>
    </row>
    <row r="127" spans="1:5" ht="43.5" customHeight="1" x14ac:dyDescent="0.25">
      <c r="A127" s="63" t="s">
        <v>442</v>
      </c>
      <c r="B127" s="12" t="s">
        <v>443</v>
      </c>
      <c r="C127" s="67">
        <v>99</v>
      </c>
      <c r="D127" s="67"/>
      <c r="E127" s="67">
        <f t="shared" si="10"/>
        <v>99</v>
      </c>
    </row>
    <row r="128" spans="1:5" ht="18" customHeight="1" x14ac:dyDescent="0.25">
      <c r="A128" s="45" t="s">
        <v>146</v>
      </c>
      <c r="B128" s="9" t="s">
        <v>180</v>
      </c>
      <c r="C128" s="66">
        <f>C129+C161+C166+C174+C159</f>
        <v>7268</v>
      </c>
      <c r="D128" s="66">
        <f>D129+D161+D166+D174+D159</f>
        <v>0</v>
      </c>
      <c r="E128" s="66">
        <f>C128+D128</f>
        <v>7268</v>
      </c>
    </row>
    <row r="129" spans="1:5" ht="18.75" x14ac:dyDescent="0.25">
      <c r="A129" s="49" t="s">
        <v>313</v>
      </c>
      <c r="B129" s="12" t="s">
        <v>314</v>
      </c>
      <c r="C129" s="67">
        <f>C130+C132+C134+C136+C139+C143+C145+C147+C149+C155+C157+C151+C153+C141</f>
        <v>6568</v>
      </c>
      <c r="D129" s="67">
        <f>D130+D132+D134+D136+D139+D143+D145+D147+D149+D155+D157+D151+D153+D141</f>
        <v>0</v>
      </c>
      <c r="E129" s="67">
        <f>C129+D129</f>
        <v>6568</v>
      </c>
    </row>
    <row r="130" spans="1:5" ht="30" x14ac:dyDescent="0.25">
      <c r="A130" s="49" t="s">
        <v>379</v>
      </c>
      <c r="B130" s="12" t="s">
        <v>380</v>
      </c>
      <c r="C130" s="67">
        <f>C131</f>
        <v>103</v>
      </c>
      <c r="D130" s="67">
        <f>D131</f>
        <v>0</v>
      </c>
      <c r="E130" s="67">
        <f t="shared" ref="E130:E178" si="11">C130+D130</f>
        <v>103</v>
      </c>
    </row>
    <row r="131" spans="1:5" ht="30.75" customHeight="1" x14ac:dyDescent="0.25">
      <c r="A131" s="49" t="s">
        <v>381</v>
      </c>
      <c r="B131" s="12" t="s">
        <v>382</v>
      </c>
      <c r="C131" s="67">
        <v>103</v>
      </c>
      <c r="D131" s="67"/>
      <c r="E131" s="67">
        <f t="shared" si="11"/>
        <v>103</v>
      </c>
    </row>
    <row r="132" spans="1:5" ht="33" customHeight="1" x14ac:dyDescent="0.25">
      <c r="A132" s="49" t="s">
        <v>304</v>
      </c>
      <c r="B132" s="12" t="s">
        <v>377</v>
      </c>
      <c r="C132" s="67">
        <f>C133</f>
        <v>750</v>
      </c>
      <c r="D132" s="67">
        <f>D133</f>
        <v>0</v>
      </c>
      <c r="E132" s="67">
        <f t="shared" si="11"/>
        <v>750</v>
      </c>
    </row>
    <row r="133" spans="1:5" ht="43.5" customHeight="1" x14ac:dyDescent="0.25">
      <c r="A133" s="49" t="s">
        <v>303</v>
      </c>
      <c r="B133" s="12" t="s">
        <v>378</v>
      </c>
      <c r="C133" s="67">
        <v>750</v>
      </c>
      <c r="D133" s="67"/>
      <c r="E133" s="67">
        <f t="shared" si="11"/>
        <v>750</v>
      </c>
    </row>
    <row r="134" spans="1:5" ht="30.75" customHeight="1" x14ac:dyDescent="0.25">
      <c r="A134" s="49" t="s">
        <v>383</v>
      </c>
      <c r="B134" s="12" t="s">
        <v>392</v>
      </c>
      <c r="C134" s="67">
        <f>C135</f>
        <v>310</v>
      </c>
      <c r="D134" s="67">
        <f>D135</f>
        <v>0</v>
      </c>
      <c r="E134" s="67">
        <f t="shared" si="11"/>
        <v>310</v>
      </c>
    </row>
    <row r="135" spans="1:5" ht="32.25" customHeight="1" x14ac:dyDescent="0.25">
      <c r="A135" s="49" t="s">
        <v>384</v>
      </c>
      <c r="B135" s="12" t="s">
        <v>457</v>
      </c>
      <c r="C135" s="67">
        <v>310</v>
      </c>
      <c r="D135" s="67"/>
      <c r="E135" s="67">
        <f t="shared" si="11"/>
        <v>310</v>
      </c>
    </row>
    <row r="136" spans="1:5" ht="33" customHeight="1" x14ac:dyDescent="0.25">
      <c r="A136" s="49" t="s">
        <v>299</v>
      </c>
      <c r="B136" s="12" t="s">
        <v>523</v>
      </c>
      <c r="C136" s="67">
        <f>C137+C138</f>
        <v>50</v>
      </c>
      <c r="D136" s="67">
        <f>D137+D138</f>
        <v>0</v>
      </c>
      <c r="E136" s="67">
        <f t="shared" si="11"/>
        <v>50</v>
      </c>
    </row>
    <row r="137" spans="1:5" ht="45" hidden="1" x14ac:dyDescent="0.25">
      <c r="A137" s="49" t="s">
        <v>300</v>
      </c>
      <c r="B137" s="12" t="s">
        <v>301</v>
      </c>
      <c r="C137" s="67">
        <v>0</v>
      </c>
      <c r="D137" s="67"/>
      <c r="E137" s="67">
        <f t="shared" si="11"/>
        <v>0</v>
      </c>
    </row>
    <row r="138" spans="1:5" ht="46.5" customHeight="1" x14ac:dyDescent="0.25">
      <c r="A138" s="49" t="s">
        <v>302</v>
      </c>
      <c r="B138" s="12" t="s">
        <v>524</v>
      </c>
      <c r="C138" s="67">
        <v>50</v>
      </c>
      <c r="D138" s="67"/>
      <c r="E138" s="67">
        <f t="shared" si="11"/>
        <v>50</v>
      </c>
    </row>
    <row r="139" spans="1:5" s="1" customFormat="1" ht="30" hidden="1" x14ac:dyDescent="0.2">
      <c r="A139" s="49" t="s">
        <v>305</v>
      </c>
      <c r="B139" s="12" t="s">
        <v>385</v>
      </c>
      <c r="C139" s="67">
        <f>C140</f>
        <v>0</v>
      </c>
      <c r="D139" s="67">
        <f>D140</f>
        <v>0</v>
      </c>
      <c r="E139" s="67">
        <f t="shared" si="11"/>
        <v>0</v>
      </c>
    </row>
    <row r="140" spans="1:5" ht="45" hidden="1" x14ac:dyDescent="0.25">
      <c r="A140" s="49" t="s">
        <v>306</v>
      </c>
      <c r="B140" s="12" t="s">
        <v>386</v>
      </c>
      <c r="C140" s="67">
        <v>0</v>
      </c>
      <c r="D140" s="67"/>
      <c r="E140" s="67">
        <f t="shared" si="11"/>
        <v>0</v>
      </c>
    </row>
    <row r="141" spans="1:5" ht="30" hidden="1" x14ac:dyDescent="0.25">
      <c r="A141" s="49" t="s">
        <v>478</v>
      </c>
      <c r="B141" s="12" t="s">
        <v>480</v>
      </c>
      <c r="C141" s="67">
        <f>C142</f>
        <v>0</v>
      </c>
      <c r="D141" s="67">
        <f>D142</f>
        <v>0</v>
      </c>
      <c r="E141" s="67">
        <f t="shared" si="11"/>
        <v>0</v>
      </c>
    </row>
    <row r="142" spans="1:5" ht="45.75" hidden="1" customHeight="1" x14ac:dyDescent="0.25">
      <c r="A142" s="49" t="s">
        <v>479</v>
      </c>
      <c r="B142" s="12" t="s">
        <v>481</v>
      </c>
      <c r="C142" s="67"/>
      <c r="D142" s="67"/>
      <c r="E142" s="67">
        <f t="shared" si="11"/>
        <v>0</v>
      </c>
    </row>
    <row r="143" spans="1:5" ht="30" hidden="1" x14ac:dyDescent="0.25">
      <c r="A143" s="49" t="s">
        <v>307</v>
      </c>
      <c r="B143" s="12" t="s">
        <v>387</v>
      </c>
      <c r="C143" s="67">
        <f>C144</f>
        <v>0</v>
      </c>
      <c r="D143" s="67">
        <f>D144</f>
        <v>0</v>
      </c>
      <c r="E143" s="67">
        <f t="shared" si="11"/>
        <v>0</v>
      </c>
    </row>
    <row r="144" spans="1:5" ht="45" hidden="1" x14ac:dyDescent="0.25">
      <c r="A144" s="49" t="s">
        <v>308</v>
      </c>
      <c r="B144" s="12" t="s">
        <v>388</v>
      </c>
      <c r="C144" s="67"/>
      <c r="D144" s="67"/>
      <c r="E144" s="67">
        <f t="shared" si="11"/>
        <v>0</v>
      </c>
    </row>
    <row r="145" spans="1:5" ht="30" x14ac:dyDescent="0.25">
      <c r="A145" s="49" t="s">
        <v>389</v>
      </c>
      <c r="B145" s="12" t="s">
        <v>391</v>
      </c>
      <c r="C145" s="67">
        <f>C146</f>
        <v>5</v>
      </c>
      <c r="D145" s="67">
        <f>D146</f>
        <v>0</v>
      </c>
      <c r="E145" s="67">
        <f t="shared" si="11"/>
        <v>5</v>
      </c>
    </row>
    <row r="146" spans="1:5" ht="47.25" customHeight="1" x14ac:dyDescent="0.25">
      <c r="A146" s="49" t="s">
        <v>390</v>
      </c>
      <c r="B146" s="12" t="s">
        <v>393</v>
      </c>
      <c r="C146" s="67">
        <v>5</v>
      </c>
      <c r="D146" s="67"/>
      <c r="E146" s="67">
        <f t="shared" si="11"/>
        <v>5</v>
      </c>
    </row>
    <row r="147" spans="1:5" ht="31.5" customHeight="1" x14ac:dyDescent="0.25">
      <c r="A147" s="49" t="s">
        <v>309</v>
      </c>
      <c r="B147" s="12" t="s">
        <v>394</v>
      </c>
      <c r="C147" s="67">
        <f>C148</f>
        <v>50</v>
      </c>
      <c r="D147" s="67">
        <f>D148</f>
        <v>0</v>
      </c>
      <c r="E147" s="67">
        <f t="shared" si="11"/>
        <v>50</v>
      </c>
    </row>
    <row r="148" spans="1:5" ht="45.75" customHeight="1" x14ac:dyDescent="0.25">
      <c r="A148" s="49" t="s">
        <v>310</v>
      </c>
      <c r="B148" s="12" t="s">
        <v>395</v>
      </c>
      <c r="C148" s="67">
        <v>50</v>
      </c>
      <c r="D148" s="67"/>
      <c r="E148" s="67">
        <f t="shared" si="11"/>
        <v>50</v>
      </c>
    </row>
    <row r="149" spans="1:5" ht="46.5" customHeight="1" x14ac:dyDescent="0.25">
      <c r="A149" s="49" t="s">
        <v>396</v>
      </c>
      <c r="B149" s="12" t="s">
        <v>525</v>
      </c>
      <c r="C149" s="67">
        <f>C150</f>
        <v>30</v>
      </c>
      <c r="D149" s="67">
        <f>D150</f>
        <v>0</v>
      </c>
      <c r="E149" s="67">
        <f t="shared" si="11"/>
        <v>30</v>
      </c>
    </row>
    <row r="150" spans="1:5" ht="60.75" customHeight="1" x14ac:dyDescent="0.25">
      <c r="A150" s="49" t="s">
        <v>397</v>
      </c>
      <c r="B150" s="12" t="s">
        <v>526</v>
      </c>
      <c r="C150" s="67">
        <v>30</v>
      </c>
      <c r="D150" s="67"/>
      <c r="E150" s="67">
        <f t="shared" si="11"/>
        <v>30</v>
      </c>
    </row>
    <row r="151" spans="1:5" ht="30" x14ac:dyDescent="0.25">
      <c r="A151" s="49" t="s">
        <v>444</v>
      </c>
      <c r="B151" s="12" t="s">
        <v>448</v>
      </c>
      <c r="C151" s="67">
        <f>C152</f>
        <v>15</v>
      </c>
      <c r="D151" s="67">
        <f>D152</f>
        <v>0</v>
      </c>
      <c r="E151" s="67">
        <f t="shared" si="11"/>
        <v>15</v>
      </c>
    </row>
    <row r="152" spans="1:5" ht="45" x14ac:dyDescent="0.25">
      <c r="A152" s="49" t="s">
        <v>445</v>
      </c>
      <c r="B152" s="12" t="s">
        <v>449</v>
      </c>
      <c r="C152" s="67">
        <v>15</v>
      </c>
      <c r="D152" s="67"/>
      <c r="E152" s="67">
        <f t="shared" si="11"/>
        <v>15</v>
      </c>
    </row>
    <row r="153" spans="1:5" ht="45" hidden="1" x14ac:dyDescent="0.25">
      <c r="A153" s="49" t="s">
        <v>446</v>
      </c>
      <c r="B153" s="12" t="s">
        <v>505</v>
      </c>
      <c r="C153" s="67">
        <f>C154</f>
        <v>0</v>
      </c>
      <c r="D153" s="67">
        <f>D154</f>
        <v>0</v>
      </c>
      <c r="E153" s="67">
        <f t="shared" si="11"/>
        <v>0</v>
      </c>
    </row>
    <row r="154" spans="1:5" ht="59.25" hidden="1" customHeight="1" x14ac:dyDescent="0.25">
      <c r="A154" s="49" t="s">
        <v>447</v>
      </c>
      <c r="B154" s="12" t="s">
        <v>506</v>
      </c>
      <c r="C154" s="67">
        <v>0</v>
      </c>
      <c r="D154" s="67">
        <v>0</v>
      </c>
      <c r="E154" s="67">
        <f t="shared" si="11"/>
        <v>0</v>
      </c>
    </row>
    <row r="155" spans="1:5" ht="30" x14ac:dyDescent="0.25">
      <c r="A155" s="49" t="s">
        <v>398</v>
      </c>
      <c r="B155" s="12" t="s">
        <v>458</v>
      </c>
      <c r="C155" s="67">
        <f>C156</f>
        <v>205</v>
      </c>
      <c r="D155" s="67">
        <f>D156</f>
        <v>0</v>
      </c>
      <c r="E155" s="67">
        <f t="shared" si="11"/>
        <v>205</v>
      </c>
    </row>
    <row r="156" spans="1:5" ht="45" x14ac:dyDescent="0.25">
      <c r="A156" s="49" t="s">
        <v>399</v>
      </c>
      <c r="B156" s="12" t="s">
        <v>459</v>
      </c>
      <c r="C156" s="67">
        <v>205</v>
      </c>
      <c r="D156" s="67"/>
      <c r="E156" s="67">
        <f t="shared" si="11"/>
        <v>205</v>
      </c>
    </row>
    <row r="157" spans="1:5" ht="32.25" customHeight="1" x14ac:dyDescent="0.25">
      <c r="A157" s="49" t="s">
        <v>311</v>
      </c>
      <c r="B157" s="12" t="s">
        <v>400</v>
      </c>
      <c r="C157" s="67">
        <f>C158</f>
        <v>5050</v>
      </c>
      <c r="D157" s="67">
        <f>D158</f>
        <v>0</v>
      </c>
      <c r="E157" s="67">
        <f t="shared" si="11"/>
        <v>5050</v>
      </c>
    </row>
    <row r="158" spans="1:5" ht="45" x14ac:dyDescent="0.25">
      <c r="A158" s="49" t="s">
        <v>312</v>
      </c>
      <c r="B158" s="12" t="s">
        <v>401</v>
      </c>
      <c r="C158" s="67">
        <v>5050</v>
      </c>
      <c r="D158" s="67"/>
      <c r="E158" s="67">
        <f t="shared" si="11"/>
        <v>5050</v>
      </c>
    </row>
    <row r="159" spans="1:5" ht="48" customHeight="1" x14ac:dyDescent="0.25">
      <c r="A159" s="49" t="s">
        <v>483</v>
      </c>
      <c r="B159" s="12" t="s">
        <v>484</v>
      </c>
      <c r="C159" s="67">
        <f>C160</f>
        <v>200</v>
      </c>
      <c r="D159" s="67">
        <f>D160</f>
        <v>0</v>
      </c>
      <c r="E159" s="67">
        <f t="shared" si="11"/>
        <v>200</v>
      </c>
    </row>
    <row r="160" spans="1:5" ht="60.75" customHeight="1" x14ac:dyDescent="0.25">
      <c r="A160" s="49" t="s">
        <v>482</v>
      </c>
      <c r="B160" s="12" t="s">
        <v>485</v>
      </c>
      <c r="C160" s="67">
        <v>200</v>
      </c>
      <c r="D160" s="67"/>
      <c r="E160" s="67">
        <f t="shared" si="11"/>
        <v>200</v>
      </c>
    </row>
    <row r="161" spans="1:5" ht="46.5" hidden="1" customHeight="1" x14ac:dyDescent="0.25">
      <c r="A161" s="49" t="s">
        <v>466</v>
      </c>
      <c r="B161" s="12" t="s">
        <v>465</v>
      </c>
      <c r="C161" s="67">
        <f>C162+C164</f>
        <v>0</v>
      </c>
      <c r="D161" s="67">
        <f>D162+D164</f>
        <v>0</v>
      </c>
      <c r="E161" s="67">
        <f t="shared" si="11"/>
        <v>0</v>
      </c>
    </row>
    <row r="162" spans="1:5" ht="30.75" hidden="1" customHeight="1" x14ac:dyDescent="0.25">
      <c r="A162" s="49" t="s">
        <v>461</v>
      </c>
      <c r="B162" s="12" t="s">
        <v>463</v>
      </c>
      <c r="C162" s="67">
        <f>C163</f>
        <v>0</v>
      </c>
      <c r="D162" s="67">
        <f>D163</f>
        <v>0</v>
      </c>
      <c r="E162" s="67">
        <f t="shared" si="11"/>
        <v>0</v>
      </c>
    </row>
    <row r="163" spans="1:5" ht="31.5" hidden="1" customHeight="1" x14ac:dyDescent="0.25">
      <c r="A163" s="49" t="s">
        <v>462</v>
      </c>
      <c r="B163" s="12" t="s">
        <v>464</v>
      </c>
      <c r="C163" s="67"/>
      <c r="D163" s="67"/>
      <c r="E163" s="67">
        <f t="shared" si="11"/>
        <v>0</v>
      </c>
    </row>
    <row r="164" spans="1:5" ht="31.5" hidden="1" customHeight="1" x14ac:dyDescent="0.25">
      <c r="A164" s="49" t="s">
        <v>534</v>
      </c>
      <c r="B164" s="12" t="s">
        <v>550</v>
      </c>
      <c r="C164" s="67">
        <f>C165</f>
        <v>0</v>
      </c>
      <c r="D164" s="67">
        <f>D165</f>
        <v>0</v>
      </c>
      <c r="E164" s="67">
        <f t="shared" si="11"/>
        <v>0</v>
      </c>
    </row>
    <row r="165" spans="1:5" ht="31.5" hidden="1" customHeight="1" x14ac:dyDescent="0.25">
      <c r="A165" s="48" t="s">
        <v>548</v>
      </c>
      <c r="B165" s="12" t="s">
        <v>549</v>
      </c>
      <c r="C165" s="67"/>
      <c r="D165" s="67"/>
      <c r="E165" s="67">
        <f t="shared" si="11"/>
        <v>0</v>
      </c>
    </row>
    <row r="166" spans="1:5" ht="16.5" hidden="1" customHeight="1" x14ac:dyDescent="0.25">
      <c r="A166" s="49" t="s">
        <v>315</v>
      </c>
      <c r="B166" s="12" t="s">
        <v>316</v>
      </c>
      <c r="C166" s="67">
        <f>C167+C169+C171</f>
        <v>400</v>
      </c>
      <c r="D166" s="67">
        <f>D167+D169+D171</f>
        <v>0</v>
      </c>
      <c r="E166" s="67">
        <f t="shared" si="11"/>
        <v>400</v>
      </c>
    </row>
    <row r="167" spans="1:5" ht="45" hidden="1" x14ac:dyDescent="0.25">
      <c r="A167" s="49" t="s">
        <v>317</v>
      </c>
      <c r="B167" s="12" t="s">
        <v>318</v>
      </c>
      <c r="C167" s="67">
        <f>C168</f>
        <v>0</v>
      </c>
      <c r="D167" s="67">
        <f>D168</f>
        <v>0</v>
      </c>
      <c r="E167" s="67">
        <f t="shared" si="11"/>
        <v>0</v>
      </c>
    </row>
    <row r="168" spans="1:5" ht="30" hidden="1" x14ac:dyDescent="0.25">
      <c r="A168" s="49" t="s">
        <v>319</v>
      </c>
      <c r="B168" s="12" t="s">
        <v>320</v>
      </c>
      <c r="C168" s="67"/>
      <c r="D168" s="67"/>
      <c r="E168" s="67">
        <f t="shared" si="11"/>
        <v>0</v>
      </c>
    </row>
    <row r="169" spans="1:5" ht="18.75" hidden="1" x14ac:dyDescent="0.25">
      <c r="A169" s="46" t="s">
        <v>321</v>
      </c>
      <c r="B169" s="5" t="s">
        <v>322</v>
      </c>
      <c r="C169" s="67">
        <f>C170</f>
        <v>0</v>
      </c>
      <c r="D169" s="67">
        <f>D170</f>
        <v>0</v>
      </c>
      <c r="E169" s="67">
        <f t="shared" si="11"/>
        <v>0</v>
      </c>
    </row>
    <row r="170" spans="1:5" ht="75" hidden="1" x14ac:dyDescent="0.25">
      <c r="A170" s="46" t="s">
        <v>323</v>
      </c>
      <c r="B170" s="5" t="s">
        <v>339</v>
      </c>
      <c r="C170" s="67">
        <v>0</v>
      </c>
      <c r="D170" s="67"/>
      <c r="E170" s="67">
        <f t="shared" si="11"/>
        <v>0</v>
      </c>
    </row>
    <row r="171" spans="1:5" ht="33.75" customHeight="1" x14ac:dyDescent="0.25">
      <c r="A171" s="46" t="s">
        <v>327</v>
      </c>
      <c r="B171" s="5" t="s">
        <v>341</v>
      </c>
      <c r="C171" s="67">
        <f>C172+C173</f>
        <v>400</v>
      </c>
      <c r="D171" s="67">
        <f>D172+D173</f>
        <v>0</v>
      </c>
      <c r="E171" s="67">
        <f t="shared" si="11"/>
        <v>400</v>
      </c>
    </row>
    <row r="172" spans="1:5" ht="30" customHeight="1" x14ac:dyDescent="0.25">
      <c r="A172" s="46" t="s">
        <v>328</v>
      </c>
      <c r="B172" s="5" t="s">
        <v>342</v>
      </c>
      <c r="C172" s="67">
        <v>400</v>
      </c>
      <c r="D172" s="67"/>
      <c r="E172" s="67">
        <f t="shared" si="11"/>
        <v>400</v>
      </c>
    </row>
    <row r="173" spans="1:5" ht="28.5" hidden="1" customHeight="1" x14ac:dyDescent="0.25">
      <c r="A173" s="46" t="s">
        <v>450</v>
      </c>
      <c r="B173" s="5" t="s">
        <v>451</v>
      </c>
      <c r="C173" s="67"/>
      <c r="D173" s="67"/>
      <c r="E173" s="67">
        <f t="shared" si="11"/>
        <v>0</v>
      </c>
    </row>
    <row r="174" spans="1:5" ht="15" customHeight="1" x14ac:dyDescent="0.25">
      <c r="A174" s="46" t="s">
        <v>324</v>
      </c>
      <c r="B174" s="5" t="s">
        <v>325</v>
      </c>
      <c r="C174" s="67">
        <f>C175</f>
        <v>100</v>
      </c>
      <c r="D174" s="67">
        <f>D175</f>
        <v>0</v>
      </c>
      <c r="E174" s="67">
        <f t="shared" si="11"/>
        <v>100</v>
      </c>
    </row>
    <row r="175" spans="1:5" ht="78" customHeight="1" x14ac:dyDescent="0.25">
      <c r="A175" s="49" t="s">
        <v>326</v>
      </c>
      <c r="B175" s="12" t="s">
        <v>527</v>
      </c>
      <c r="C175" s="67">
        <v>100</v>
      </c>
      <c r="D175" s="67"/>
      <c r="E175" s="67">
        <f t="shared" si="11"/>
        <v>100</v>
      </c>
    </row>
    <row r="176" spans="1:5" ht="15" hidden="1" customHeight="1" x14ac:dyDescent="0.25">
      <c r="A176" s="79" t="s">
        <v>427</v>
      </c>
      <c r="B176" s="9" t="s">
        <v>6</v>
      </c>
      <c r="C176" s="66">
        <f>C177+C179</f>
        <v>0</v>
      </c>
      <c r="D176" s="66">
        <f>D177+D179</f>
        <v>0</v>
      </c>
      <c r="E176" s="66">
        <f t="shared" si="11"/>
        <v>0</v>
      </c>
    </row>
    <row r="177" spans="1:5" ht="15.75" hidden="1" customHeight="1" x14ac:dyDescent="0.25">
      <c r="A177" s="80" t="s">
        <v>474</v>
      </c>
      <c r="B177" s="5" t="s">
        <v>7</v>
      </c>
      <c r="C177" s="67">
        <f t="shared" ref="C177:D177" si="12">C178</f>
        <v>0</v>
      </c>
      <c r="D177" s="67">
        <f t="shared" si="12"/>
        <v>0</v>
      </c>
      <c r="E177" s="67">
        <f t="shared" si="11"/>
        <v>0</v>
      </c>
    </row>
    <row r="178" spans="1:5" ht="13.5" hidden="1" customHeight="1" x14ac:dyDescent="0.25">
      <c r="A178" s="75" t="s">
        <v>475</v>
      </c>
      <c r="B178" s="12" t="s">
        <v>12</v>
      </c>
      <c r="C178" s="67"/>
      <c r="D178" s="67"/>
      <c r="E178" s="67">
        <f t="shared" si="11"/>
        <v>0</v>
      </c>
    </row>
    <row r="179" spans="1:5" ht="13.5" hidden="1" customHeight="1" x14ac:dyDescent="0.25">
      <c r="A179" s="75" t="s">
        <v>423</v>
      </c>
      <c r="B179" s="12" t="s">
        <v>424</v>
      </c>
      <c r="C179" s="67">
        <f>C180</f>
        <v>0</v>
      </c>
      <c r="D179" s="67">
        <f>D180</f>
        <v>0</v>
      </c>
      <c r="E179" s="67">
        <f>C179+D179</f>
        <v>0</v>
      </c>
    </row>
    <row r="180" spans="1:5" ht="15" hidden="1" customHeight="1" x14ac:dyDescent="0.25">
      <c r="A180" s="75" t="s">
        <v>425</v>
      </c>
      <c r="B180" s="12" t="s">
        <v>426</v>
      </c>
      <c r="C180" s="67">
        <v>0</v>
      </c>
      <c r="D180" s="67"/>
      <c r="E180" s="67">
        <f>C180+D180</f>
        <v>0</v>
      </c>
    </row>
    <row r="181" spans="1:5" ht="16.5" customHeight="1" x14ac:dyDescent="0.25">
      <c r="A181" s="78" t="s">
        <v>147</v>
      </c>
      <c r="B181" s="9" t="s">
        <v>8</v>
      </c>
      <c r="C181" s="65">
        <f>C182+C349+C341+C338+C335</f>
        <v>1358344.8</v>
      </c>
      <c r="D181" s="65">
        <f>D182+D349+D341+D338+D335</f>
        <v>62831.3</v>
      </c>
      <c r="E181" s="65">
        <f>C181+D181</f>
        <v>1421176.1</v>
      </c>
    </row>
    <row r="182" spans="1:5" ht="15" customHeight="1" x14ac:dyDescent="0.25">
      <c r="A182" s="78" t="s">
        <v>148</v>
      </c>
      <c r="B182" s="9" t="s">
        <v>220</v>
      </c>
      <c r="C182" s="66">
        <f>C183+C192+C268+C313</f>
        <v>1359259.4</v>
      </c>
      <c r="D182" s="66">
        <f>D183+D192+D268+D313</f>
        <v>62777.100000000006</v>
      </c>
      <c r="E182" s="65">
        <f t="shared" ref="E182:E183" si="13">C182+D182</f>
        <v>1422036.5</v>
      </c>
    </row>
    <row r="183" spans="1:5" ht="17.25" customHeight="1" x14ac:dyDescent="0.25">
      <c r="A183" s="78" t="s">
        <v>251</v>
      </c>
      <c r="B183" s="9" t="s">
        <v>84</v>
      </c>
      <c r="C183" s="66">
        <f>C184+C186+C188+C190</f>
        <v>17581.400000000001</v>
      </c>
      <c r="D183" s="66">
        <f>D184+D186+D188+D190</f>
        <v>3841.5</v>
      </c>
      <c r="E183" s="65">
        <f t="shared" si="13"/>
        <v>21422.9</v>
      </c>
    </row>
    <row r="184" spans="1:5" ht="15" customHeight="1" x14ac:dyDescent="0.25">
      <c r="A184" s="73" t="s">
        <v>252</v>
      </c>
      <c r="B184" s="5" t="s">
        <v>20</v>
      </c>
      <c r="C184" s="67">
        <f>C185</f>
        <v>14.5</v>
      </c>
      <c r="D184" s="67">
        <f>D185</f>
        <v>0</v>
      </c>
      <c r="E184" s="67">
        <f>C184+D184</f>
        <v>14.5</v>
      </c>
    </row>
    <row r="185" spans="1:5" ht="17.25" customHeight="1" x14ac:dyDescent="0.25">
      <c r="A185" s="74" t="s">
        <v>253</v>
      </c>
      <c r="B185" s="12" t="s">
        <v>340</v>
      </c>
      <c r="C185" s="67">
        <v>14.5</v>
      </c>
      <c r="D185" s="67"/>
      <c r="E185" s="67">
        <f t="shared" ref="E185:E191" si="14">C185+D185</f>
        <v>14.5</v>
      </c>
    </row>
    <row r="186" spans="1:5" ht="18.75" x14ac:dyDescent="0.25">
      <c r="A186" s="74" t="s">
        <v>254</v>
      </c>
      <c r="B186" s="12" t="s">
        <v>53</v>
      </c>
      <c r="C186" s="67">
        <f>C187</f>
        <v>17566.900000000001</v>
      </c>
      <c r="D186" s="67">
        <f>D187</f>
        <v>0</v>
      </c>
      <c r="E186" s="67">
        <f t="shared" si="14"/>
        <v>17566.900000000001</v>
      </c>
    </row>
    <row r="187" spans="1:5" ht="15" customHeight="1" x14ac:dyDescent="0.25">
      <c r="A187" s="74" t="s">
        <v>255</v>
      </c>
      <c r="B187" s="12" t="s">
        <v>54</v>
      </c>
      <c r="C187" s="67">
        <v>17566.900000000001</v>
      </c>
      <c r="D187" s="67"/>
      <c r="E187" s="67">
        <f t="shared" si="14"/>
        <v>17566.900000000001</v>
      </c>
    </row>
    <row r="188" spans="1:5" ht="18.75" hidden="1" x14ac:dyDescent="0.25">
      <c r="A188" s="50" t="s">
        <v>368</v>
      </c>
      <c r="B188" s="12" t="s">
        <v>369</v>
      </c>
      <c r="C188" s="67">
        <f>C189</f>
        <v>0</v>
      </c>
      <c r="D188" s="67">
        <f>D189</f>
        <v>0</v>
      </c>
      <c r="E188" s="67">
        <f t="shared" si="14"/>
        <v>0</v>
      </c>
    </row>
    <row r="189" spans="1:5" ht="18.75" hidden="1" x14ac:dyDescent="0.25">
      <c r="A189" s="50" t="s">
        <v>366</v>
      </c>
      <c r="B189" s="12" t="s">
        <v>367</v>
      </c>
      <c r="C189" s="67"/>
      <c r="D189" s="67"/>
      <c r="E189" s="67">
        <f t="shared" si="14"/>
        <v>0</v>
      </c>
    </row>
    <row r="190" spans="1:5" ht="15" customHeight="1" x14ac:dyDescent="0.25">
      <c r="A190" s="74" t="s">
        <v>371</v>
      </c>
      <c r="B190" s="12" t="s">
        <v>372</v>
      </c>
      <c r="C190" s="67">
        <f>C191</f>
        <v>0</v>
      </c>
      <c r="D190" s="67">
        <f>D191</f>
        <v>3841.5</v>
      </c>
      <c r="E190" s="67">
        <f t="shared" si="14"/>
        <v>3841.5</v>
      </c>
    </row>
    <row r="191" spans="1:5" ht="14.25" customHeight="1" x14ac:dyDescent="0.25">
      <c r="A191" s="74" t="s">
        <v>373</v>
      </c>
      <c r="B191" s="12" t="s">
        <v>374</v>
      </c>
      <c r="C191" s="67">
        <v>0</v>
      </c>
      <c r="D191" s="67">
        <v>3841.5</v>
      </c>
      <c r="E191" s="67">
        <f t="shared" si="14"/>
        <v>3841.5</v>
      </c>
    </row>
    <row r="192" spans="1:5" ht="15.75" customHeight="1" x14ac:dyDescent="0.25">
      <c r="A192" s="78" t="s">
        <v>256</v>
      </c>
      <c r="B192" s="13" t="s">
        <v>62</v>
      </c>
      <c r="C192" s="66">
        <f>C195+C199+C201+C205+C207+C209+C211+C217+C219+C233+C241+C239+C227+C237+C231+C235+C223+C225+C229+C221</f>
        <v>187430.7</v>
      </c>
      <c r="D192" s="66">
        <f>D195+D199+D201+D205+D207+D209+D211+D217+D219+D233+D241+D239+D227+D237+D231+D235+D223+D225+D229+D221</f>
        <v>-155.10000000000008</v>
      </c>
      <c r="E192" s="66">
        <f>C192+D192</f>
        <v>187275.6</v>
      </c>
    </row>
    <row r="193" spans="1:5" ht="15" hidden="1" customHeight="1" x14ac:dyDescent="0.25">
      <c r="A193" s="51"/>
      <c r="B193" s="12"/>
      <c r="C193" s="67"/>
      <c r="D193" s="67"/>
      <c r="E193" s="67"/>
    </row>
    <row r="194" spans="1:5" ht="15" hidden="1" customHeight="1" x14ac:dyDescent="0.25">
      <c r="A194" s="51"/>
      <c r="B194" s="12"/>
      <c r="C194" s="67"/>
      <c r="D194" s="67"/>
      <c r="E194" s="67"/>
    </row>
    <row r="195" spans="1:5" ht="15" hidden="1" customHeight="1" x14ac:dyDescent="0.25">
      <c r="A195" s="52" t="s">
        <v>226</v>
      </c>
      <c r="B195" s="12" t="s">
        <v>41</v>
      </c>
      <c r="C195" s="67">
        <v>0</v>
      </c>
      <c r="D195" s="67">
        <f>D196</f>
        <v>0</v>
      </c>
      <c r="E195" s="67">
        <f>E196</f>
        <v>0</v>
      </c>
    </row>
    <row r="196" spans="1:5" ht="15" hidden="1" customHeight="1" x14ac:dyDescent="0.25">
      <c r="A196" s="52" t="s">
        <v>227</v>
      </c>
      <c r="B196" s="12" t="s">
        <v>87</v>
      </c>
      <c r="C196" s="67"/>
      <c r="D196" s="67"/>
      <c r="E196" s="67"/>
    </row>
    <row r="197" spans="1:5" ht="15" hidden="1" customHeight="1" x14ac:dyDescent="0.25">
      <c r="A197" s="51" t="s">
        <v>162</v>
      </c>
      <c r="B197" s="12" t="s">
        <v>44</v>
      </c>
      <c r="C197" s="67">
        <v>0</v>
      </c>
      <c r="D197" s="67">
        <f>D198</f>
        <v>0</v>
      </c>
      <c r="E197" s="67">
        <f>E198</f>
        <v>0</v>
      </c>
    </row>
    <row r="198" spans="1:5" ht="15" hidden="1" customHeight="1" x14ac:dyDescent="0.25">
      <c r="A198" s="51" t="s">
        <v>161</v>
      </c>
      <c r="B198" s="12" t="s">
        <v>43</v>
      </c>
      <c r="C198" s="67"/>
      <c r="D198" s="67"/>
      <c r="E198" s="67"/>
    </row>
    <row r="199" spans="1:5" ht="15" hidden="1" customHeight="1" x14ac:dyDescent="0.25">
      <c r="A199" s="52" t="s">
        <v>163</v>
      </c>
      <c r="B199" s="12" t="s">
        <v>66</v>
      </c>
      <c r="C199" s="67">
        <v>0</v>
      </c>
      <c r="D199" s="67">
        <f>D200</f>
        <v>0</v>
      </c>
      <c r="E199" s="67">
        <f>E200</f>
        <v>0</v>
      </c>
    </row>
    <row r="200" spans="1:5" ht="15" hidden="1" customHeight="1" x14ac:dyDescent="0.25">
      <c r="A200" s="52" t="s">
        <v>164</v>
      </c>
      <c r="B200" s="12" t="s">
        <v>196</v>
      </c>
      <c r="C200" s="67">
        <v>0</v>
      </c>
      <c r="D200" s="67">
        <v>0</v>
      </c>
      <c r="E200" s="67">
        <v>0</v>
      </c>
    </row>
    <row r="201" spans="1:5" ht="15" hidden="1" customHeight="1" x14ac:dyDescent="0.25">
      <c r="A201" s="70" t="s">
        <v>418</v>
      </c>
      <c r="B201" s="12" t="s">
        <v>420</v>
      </c>
      <c r="C201" s="67">
        <f>C202</f>
        <v>0</v>
      </c>
      <c r="D201" s="67">
        <f>D202</f>
        <v>0</v>
      </c>
      <c r="E201" s="67">
        <f>C201+D201</f>
        <v>0</v>
      </c>
    </row>
    <row r="202" spans="1:5" ht="18.75" hidden="1" x14ac:dyDescent="0.25">
      <c r="A202" s="70" t="s">
        <v>419</v>
      </c>
      <c r="B202" s="12" t="s">
        <v>376</v>
      </c>
      <c r="C202" s="68">
        <f>C203+C204</f>
        <v>0</v>
      </c>
      <c r="D202" s="68">
        <f>D203+D204</f>
        <v>0</v>
      </c>
      <c r="E202" s="67">
        <f t="shared" ref="E202:E206" si="15">C202+D202</f>
        <v>0</v>
      </c>
    </row>
    <row r="203" spans="1:5" ht="18.75" hidden="1" x14ac:dyDescent="0.25">
      <c r="A203" s="70" t="s">
        <v>375</v>
      </c>
      <c r="B203" s="12" t="s">
        <v>414</v>
      </c>
      <c r="C203" s="68"/>
      <c r="D203" s="68"/>
      <c r="E203" s="67">
        <f t="shared" si="15"/>
        <v>0</v>
      </c>
    </row>
    <row r="204" spans="1:5" ht="64.5" hidden="1" customHeight="1" x14ac:dyDescent="0.25">
      <c r="A204" s="52" t="s">
        <v>165</v>
      </c>
      <c r="B204" s="12" t="s">
        <v>57</v>
      </c>
      <c r="C204" s="68">
        <v>0</v>
      </c>
      <c r="D204" s="68"/>
      <c r="E204" s="67">
        <f t="shared" si="15"/>
        <v>0</v>
      </c>
    </row>
    <row r="205" spans="1:5" ht="15" hidden="1" customHeight="1" x14ac:dyDescent="0.25">
      <c r="A205" s="52" t="s">
        <v>352</v>
      </c>
      <c r="B205" s="12" t="s">
        <v>167</v>
      </c>
      <c r="C205" s="68">
        <f>C206</f>
        <v>0</v>
      </c>
      <c r="D205" s="68">
        <f>D206</f>
        <v>0</v>
      </c>
      <c r="E205" s="67">
        <f t="shared" si="15"/>
        <v>0</v>
      </c>
    </row>
    <row r="206" spans="1:5" s="3" customFormat="1" ht="15" hidden="1" customHeight="1" x14ac:dyDescent="0.25">
      <c r="A206" s="52" t="s">
        <v>351</v>
      </c>
      <c r="B206" s="14" t="s">
        <v>77</v>
      </c>
      <c r="C206" s="68">
        <v>0</v>
      </c>
      <c r="D206" s="68"/>
      <c r="E206" s="67">
        <f t="shared" si="15"/>
        <v>0</v>
      </c>
    </row>
    <row r="207" spans="1:5" s="3" customFormat="1" ht="43.5" hidden="1" customHeight="1" x14ac:dyDescent="0.25">
      <c r="A207" s="70" t="s">
        <v>257</v>
      </c>
      <c r="B207" s="14" t="s">
        <v>489</v>
      </c>
      <c r="C207" s="68">
        <f t="shared" ref="C207:D207" si="16">C208</f>
        <v>0</v>
      </c>
      <c r="D207" s="68">
        <f t="shared" si="16"/>
        <v>0</v>
      </c>
      <c r="E207" s="68">
        <f>C207+D207</f>
        <v>0</v>
      </c>
    </row>
    <row r="208" spans="1:5" ht="48" hidden="1" customHeight="1" x14ac:dyDescent="0.25">
      <c r="A208" s="70" t="s">
        <v>258</v>
      </c>
      <c r="B208" s="12" t="s">
        <v>490</v>
      </c>
      <c r="C208" s="68"/>
      <c r="D208" s="68"/>
      <c r="E208" s="68">
        <f t="shared" ref="E208:E267" si="17">C208+D208</f>
        <v>0</v>
      </c>
    </row>
    <row r="209" spans="1:5" ht="31.5" hidden="1" customHeight="1" x14ac:dyDescent="0.25">
      <c r="A209" s="53" t="s">
        <v>168</v>
      </c>
      <c r="B209" s="12" t="s">
        <v>169</v>
      </c>
      <c r="C209" s="68">
        <f>C210</f>
        <v>0</v>
      </c>
      <c r="D209" s="68">
        <f>D210</f>
        <v>0</v>
      </c>
      <c r="E209" s="68">
        <f t="shared" si="17"/>
        <v>0</v>
      </c>
    </row>
    <row r="210" spans="1:5" s="3" customFormat="1" ht="31.5" hidden="1" customHeight="1" x14ac:dyDescent="0.25">
      <c r="A210" s="53" t="s">
        <v>166</v>
      </c>
      <c r="B210" s="14" t="s">
        <v>170</v>
      </c>
      <c r="C210" s="68">
        <v>0</v>
      </c>
      <c r="D210" s="68"/>
      <c r="E210" s="68">
        <f t="shared" si="17"/>
        <v>0</v>
      </c>
    </row>
    <row r="211" spans="1:5" s="3" customFormat="1" ht="31.5" hidden="1" customHeight="1" x14ac:dyDescent="0.25">
      <c r="A211" s="52" t="s">
        <v>259</v>
      </c>
      <c r="B211" s="14" t="s">
        <v>176</v>
      </c>
      <c r="C211" s="68">
        <f>C212</f>
        <v>0</v>
      </c>
      <c r="D211" s="68">
        <f>D212</f>
        <v>0</v>
      </c>
      <c r="E211" s="68">
        <f t="shared" si="17"/>
        <v>0</v>
      </c>
    </row>
    <row r="212" spans="1:5" ht="45" hidden="1" x14ac:dyDescent="0.25">
      <c r="A212" s="52" t="s">
        <v>260</v>
      </c>
      <c r="B212" s="12" t="s">
        <v>177</v>
      </c>
      <c r="C212" s="68"/>
      <c r="D212" s="68"/>
      <c r="E212" s="68">
        <f t="shared" si="17"/>
        <v>0</v>
      </c>
    </row>
    <row r="213" spans="1:5" ht="15" hidden="1" customHeight="1" x14ac:dyDescent="0.25">
      <c r="A213" s="51"/>
      <c r="B213" s="12"/>
      <c r="C213" s="68">
        <f>C214</f>
        <v>0</v>
      </c>
      <c r="D213" s="68">
        <f>D214</f>
        <v>0</v>
      </c>
      <c r="E213" s="68">
        <f t="shared" si="17"/>
        <v>0</v>
      </c>
    </row>
    <row r="214" spans="1:5" ht="15" hidden="1" customHeight="1" x14ac:dyDescent="0.25">
      <c r="A214" s="51"/>
      <c r="B214" s="12"/>
      <c r="C214" s="68">
        <v>0</v>
      </c>
      <c r="D214" s="68"/>
      <c r="E214" s="68">
        <f t="shared" si="17"/>
        <v>0</v>
      </c>
    </row>
    <row r="215" spans="1:5" ht="15" hidden="1" customHeight="1" x14ac:dyDescent="0.25">
      <c r="A215" s="51"/>
      <c r="B215" s="12"/>
      <c r="C215" s="68">
        <f>C216</f>
        <v>0</v>
      </c>
      <c r="D215" s="68">
        <f>D216</f>
        <v>0</v>
      </c>
      <c r="E215" s="68">
        <f t="shared" si="17"/>
        <v>0</v>
      </c>
    </row>
    <row r="216" spans="1:5" ht="15" hidden="1" customHeight="1" x14ac:dyDescent="0.25">
      <c r="A216" s="51"/>
      <c r="B216" s="12"/>
      <c r="C216" s="68">
        <v>0</v>
      </c>
      <c r="D216" s="68"/>
      <c r="E216" s="68">
        <f t="shared" si="17"/>
        <v>0</v>
      </c>
    </row>
    <row r="217" spans="1:5" ht="18.75" hidden="1" x14ac:dyDescent="0.25">
      <c r="A217" s="52" t="s">
        <v>346</v>
      </c>
      <c r="B217" s="12" t="s">
        <v>491</v>
      </c>
      <c r="C217" s="68">
        <f>C218</f>
        <v>0</v>
      </c>
      <c r="D217" s="68">
        <f>D218</f>
        <v>0</v>
      </c>
      <c r="E217" s="68">
        <f t="shared" si="17"/>
        <v>0</v>
      </c>
    </row>
    <row r="218" spans="1:5" ht="21.75" hidden="1" customHeight="1" x14ac:dyDescent="0.25">
      <c r="A218" s="52" t="s">
        <v>347</v>
      </c>
      <c r="B218" s="12" t="s">
        <v>492</v>
      </c>
      <c r="C218" s="68">
        <v>0</v>
      </c>
      <c r="D218" s="68"/>
      <c r="E218" s="68">
        <f t="shared" si="17"/>
        <v>0</v>
      </c>
    </row>
    <row r="219" spans="1:5" ht="30" hidden="1" x14ac:dyDescent="0.25">
      <c r="A219" s="70" t="s">
        <v>495</v>
      </c>
      <c r="B219" s="12" t="s">
        <v>497</v>
      </c>
      <c r="C219" s="68">
        <f>C220</f>
        <v>0</v>
      </c>
      <c r="D219" s="68">
        <f>D220</f>
        <v>0</v>
      </c>
      <c r="E219" s="68">
        <f t="shared" si="17"/>
        <v>0</v>
      </c>
    </row>
    <row r="220" spans="1:5" ht="29.25" hidden="1" customHeight="1" x14ac:dyDescent="0.25">
      <c r="A220" s="70" t="s">
        <v>496</v>
      </c>
      <c r="B220" s="12" t="s">
        <v>498</v>
      </c>
      <c r="C220" s="68"/>
      <c r="D220" s="68"/>
      <c r="E220" s="68">
        <f t="shared" si="17"/>
        <v>0</v>
      </c>
    </row>
    <row r="221" spans="1:5" ht="29.25" hidden="1" customHeight="1" x14ac:dyDescent="0.25">
      <c r="A221" s="70" t="s">
        <v>509</v>
      </c>
      <c r="B221" s="12" t="s">
        <v>595</v>
      </c>
      <c r="C221" s="68">
        <f>C222</f>
        <v>0</v>
      </c>
      <c r="D221" s="68">
        <f>D222</f>
        <v>0</v>
      </c>
      <c r="E221" s="68">
        <f t="shared" si="17"/>
        <v>0</v>
      </c>
    </row>
    <row r="222" spans="1:5" ht="29.25" hidden="1" customHeight="1" x14ac:dyDescent="0.25">
      <c r="A222" s="70" t="s">
        <v>510</v>
      </c>
      <c r="B222" s="12" t="s">
        <v>594</v>
      </c>
      <c r="C222" s="68"/>
      <c r="D222" s="68"/>
      <c r="E222" s="68">
        <f t="shared" si="17"/>
        <v>0</v>
      </c>
    </row>
    <row r="223" spans="1:5" ht="45" hidden="1" x14ac:dyDescent="0.25">
      <c r="A223" s="70" t="s">
        <v>472</v>
      </c>
      <c r="B223" s="12" t="s">
        <v>493</v>
      </c>
      <c r="C223" s="68">
        <f>C224</f>
        <v>0</v>
      </c>
      <c r="D223" s="68">
        <f>D224</f>
        <v>0</v>
      </c>
      <c r="E223" s="68">
        <f t="shared" si="17"/>
        <v>0</v>
      </c>
    </row>
    <row r="224" spans="1:5" ht="46.5" hidden="1" customHeight="1" x14ac:dyDescent="0.25">
      <c r="A224" s="70" t="s">
        <v>473</v>
      </c>
      <c r="B224" s="12" t="s">
        <v>494</v>
      </c>
      <c r="C224" s="68"/>
      <c r="D224" s="68"/>
      <c r="E224" s="68">
        <f t="shared" si="17"/>
        <v>0</v>
      </c>
    </row>
    <row r="225" spans="1:5" ht="30" x14ac:dyDescent="0.25">
      <c r="A225" s="70" t="s">
        <v>403</v>
      </c>
      <c r="B225" s="12" t="s">
        <v>404</v>
      </c>
      <c r="C225" s="68">
        <f>C226</f>
        <v>28326.9</v>
      </c>
      <c r="D225" s="68">
        <f>D226</f>
        <v>0</v>
      </c>
      <c r="E225" s="68">
        <f t="shared" si="17"/>
        <v>28326.9</v>
      </c>
    </row>
    <row r="226" spans="1:5" ht="30" x14ac:dyDescent="0.25">
      <c r="A226" s="70" t="s">
        <v>406</v>
      </c>
      <c r="B226" s="12" t="s">
        <v>405</v>
      </c>
      <c r="C226" s="68">
        <v>28326.9</v>
      </c>
      <c r="D226" s="68"/>
      <c r="E226" s="68">
        <f t="shared" si="17"/>
        <v>28326.9</v>
      </c>
    </row>
    <row r="227" spans="1:5" ht="30" hidden="1" x14ac:dyDescent="0.25">
      <c r="A227" s="70" t="s">
        <v>261</v>
      </c>
      <c r="B227" s="12" t="s">
        <v>240</v>
      </c>
      <c r="C227" s="67">
        <f>C228</f>
        <v>0</v>
      </c>
      <c r="D227" s="67">
        <f>D228</f>
        <v>0</v>
      </c>
      <c r="E227" s="68">
        <f t="shared" si="17"/>
        <v>0</v>
      </c>
    </row>
    <row r="228" spans="1:5" ht="30" hidden="1" x14ac:dyDescent="0.25">
      <c r="A228" s="70" t="s">
        <v>262</v>
      </c>
      <c r="B228" s="12" t="s">
        <v>241</v>
      </c>
      <c r="C228" s="67"/>
      <c r="D228" s="67"/>
      <c r="E228" s="68">
        <f t="shared" si="17"/>
        <v>0</v>
      </c>
    </row>
    <row r="229" spans="1:5" ht="18.75" hidden="1" x14ac:dyDescent="0.25">
      <c r="A229" s="70"/>
      <c r="B229" s="12"/>
      <c r="C229" s="67">
        <f>C230</f>
        <v>0</v>
      </c>
      <c r="D229" s="67">
        <f>D230</f>
        <v>0</v>
      </c>
      <c r="E229" s="68">
        <f t="shared" si="17"/>
        <v>0</v>
      </c>
    </row>
    <row r="230" spans="1:5" ht="18.75" hidden="1" x14ac:dyDescent="0.25">
      <c r="A230" s="70"/>
      <c r="B230" s="12"/>
      <c r="C230" s="67">
        <v>0</v>
      </c>
      <c r="D230" s="67"/>
      <c r="E230" s="68">
        <f t="shared" si="17"/>
        <v>0</v>
      </c>
    </row>
    <row r="231" spans="1:5" ht="17.25" customHeight="1" x14ac:dyDescent="0.25">
      <c r="A231" s="70" t="s">
        <v>263</v>
      </c>
      <c r="B231" s="12" t="s">
        <v>244</v>
      </c>
      <c r="C231" s="67">
        <f>C232</f>
        <v>324.2</v>
      </c>
      <c r="D231" s="67">
        <f>D232</f>
        <v>0</v>
      </c>
      <c r="E231" s="68">
        <f t="shared" si="17"/>
        <v>324.2</v>
      </c>
    </row>
    <row r="232" spans="1:5" ht="16.5" customHeight="1" x14ac:dyDescent="0.25">
      <c r="A232" s="70" t="s">
        <v>264</v>
      </c>
      <c r="B232" s="12" t="s">
        <v>564</v>
      </c>
      <c r="C232" s="67">
        <v>324.2</v>
      </c>
      <c r="D232" s="67"/>
      <c r="E232" s="68">
        <f t="shared" si="17"/>
        <v>324.2</v>
      </c>
    </row>
    <row r="233" spans="1:5" ht="15" customHeight="1" x14ac:dyDescent="0.25">
      <c r="A233" s="70" t="s">
        <v>265</v>
      </c>
      <c r="B233" s="12" t="s">
        <v>343</v>
      </c>
      <c r="C233" s="67">
        <f>C234</f>
        <v>332.1</v>
      </c>
      <c r="D233" s="67">
        <f>D234</f>
        <v>0</v>
      </c>
      <c r="E233" s="68">
        <f t="shared" si="17"/>
        <v>332.1</v>
      </c>
    </row>
    <row r="234" spans="1:5" ht="15" customHeight="1" x14ac:dyDescent="0.25">
      <c r="A234" s="70" t="s">
        <v>266</v>
      </c>
      <c r="B234" s="12" t="s">
        <v>344</v>
      </c>
      <c r="C234" s="67">
        <v>332.1</v>
      </c>
      <c r="D234" s="67"/>
      <c r="E234" s="68">
        <f t="shared" si="17"/>
        <v>332.1</v>
      </c>
    </row>
    <row r="235" spans="1:5" ht="30" hidden="1" x14ac:dyDescent="0.25">
      <c r="A235" s="70" t="s">
        <v>267</v>
      </c>
      <c r="B235" s="12" t="s">
        <v>249</v>
      </c>
      <c r="C235" s="67">
        <f>C236</f>
        <v>0</v>
      </c>
      <c r="D235" s="67">
        <f>D236</f>
        <v>0</v>
      </c>
      <c r="E235" s="68">
        <f t="shared" si="17"/>
        <v>0</v>
      </c>
    </row>
    <row r="236" spans="1:5" ht="30" hidden="1" x14ac:dyDescent="0.25">
      <c r="A236" s="70" t="s">
        <v>268</v>
      </c>
      <c r="B236" s="12" t="s">
        <v>250</v>
      </c>
      <c r="C236" s="67">
        <v>0</v>
      </c>
      <c r="D236" s="67"/>
      <c r="E236" s="68">
        <f t="shared" si="17"/>
        <v>0</v>
      </c>
    </row>
    <row r="237" spans="1:5" ht="30" hidden="1" customHeight="1" x14ac:dyDescent="0.25">
      <c r="A237" s="70" t="s">
        <v>235</v>
      </c>
      <c r="B237" s="12" t="s">
        <v>237</v>
      </c>
      <c r="C237" s="67">
        <f>C238</f>
        <v>0</v>
      </c>
      <c r="D237" s="67">
        <f>D238</f>
        <v>0</v>
      </c>
      <c r="E237" s="68">
        <f t="shared" si="17"/>
        <v>0</v>
      </c>
    </row>
    <row r="238" spans="1:5" ht="30" hidden="1" customHeight="1" x14ac:dyDescent="0.25">
      <c r="A238" s="70" t="s">
        <v>236</v>
      </c>
      <c r="B238" s="12" t="s">
        <v>238</v>
      </c>
      <c r="C238" s="67">
        <v>0</v>
      </c>
      <c r="D238" s="67"/>
      <c r="E238" s="68">
        <f t="shared" si="17"/>
        <v>0</v>
      </c>
    </row>
    <row r="239" spans="1:5" ht="16.5" hidden="1" customHeight="1" x14ac:dyDescent="0.25">
      <c r="A239" s="70" t="s">
        <v>530</v>
      </c>
      <c r="B239" s="12" t="s">
        <v>533</v>
      </c>
      <c r="C239" s="67">
        <f>C240</f>
        <v>0</v>
      </c>
      <c r="D239" s="67">
        <f>D240</f>
        <v>0</v>
      </c>
      <c r="E239" s="68">
        <f t="shared" si="17"/>
        <v>0</v>
      </c>
    </row>
    <row r="240" spans="1:5" ht="17.25" hidden="1" customHeight="1" x14ac:dyDescent="0.25">
      <c r="A240" s="70" t="s">
        <v>531</v>
      </c>
      <c r="B240" s="12" t="s">
        <v>532</v>
      </c>
      <c r="C240" s="67"/>
      <c r="D240" s="67"/>
      <c r="E240" s="68">
        <f t="shared" si="17"/>
        <v>0</v>
      </c>
    </row>
    <row r="241" spans="1:5" ht="16.5" customHeight="1" x14ac:dyDescent="0.25">
      <c r="A241" s="70" t="s">
        <v>269</v>
      </c>
      <c r="B241" s="12" t="s">
        <v>13</v>
      </c>
      <c r="C241" s="67">
        <f>C242</f>
        <v>158447.5</v>
      </c>
      <c r="D241" s="67">
        <f>D242</f>
        <v>-155.10000000000008</v>
      </c>
      <c r="E241" s="68">
        <f t="shared" si="17"/>
        <v>158292.4</v>
      </c>
    </row>
    <row r="242" spans="1:5" ht="14.25" customHeight="1" x14ac:dyDescent="0.25">
      <c r="A242" s="70" t="s">
        <v>270</v>
      </c>
      <c r="B242" s="12" t="s">
        <v>21</v>
      </c>
      <c r="C242" s="67">
        <f>SUM(C243:C267)</f>
        <v>158447.5</v>
      </c>
      <c r="D242" s="67">
        <f>SUM(D243:D267)</f>
        <v>-155.10000000000008</v>
      </c>
      <c r="E242" s="68">
        <f t="shared" si="17"/>
        <v>158292.4</v>
      </c>
    </row>
    <row r="243" spans="1:5" ht="30" customHeight="1" x14ac:dyDescent="0.25">
      <c r="A243" s="70" t="s">
        <v>270</v>
      </c>
      <c r="B243" s="12" t="s">
        <v>178</v>
      </c>
      <c r="C243" s="67">
        <v>2667.3</v>
      </c>
      <c r="D243" s="67"/>
      <c r="E243" s="68">
        <f t="shared" si="17"/>
        <v>2667.3</v>
      </c>
    </row>
    <row r="244" spans="1:5" ht="15.75" customHeight="1" x14ac:dyDescent="0.25">
      <c r="A244" s="70" t="s">
        <v>270</v>
      </c>
      <c r="B244" s="12" t="s">
        <v>59</v>
      </c>
      <c r="C244" s="67">
        <v>2100.6999999999998</v>
      </c>
      <c r="D244" s="67"/>
      <c r="E244" s="68">
        <f t="shared" si="17"/>
        <v>2100.6999999999998</v>
      </c>
    </row>
    <row r="245" spans="1:5" ht="30" x14ac:dyDescent="0.25">
      <c r="A245" s="70" t="s">
        <v>270</v>
      </c>
      <c r="B245" s="12" t="s">
        <v>218</v>
      </c>
      <c r="C245" s="67">
        <v>1820.3</v>
      </c>
      <c r="D245" s="67">
        <v>963.3</v>
      </c>
      <c r="E245" s="68">
        <f t="shared" si="17"/>
        <v>2783.6</v>
      </c>
    </row>
    <row r="246" spans="1:5" ht="14.25" customHeight="1" x14ac:dyDescent="0.25">
      <c r="A246" s="70" t="s">
        <v>270</v>
      </c>
      <c r="B246" s="12" t="s">
        <v>160</v>
      </c>
      <c r="C246" s="67">
        <v>11602.4</v>
      </c>
      <c r="D246" s="67"/>
      <c r="E246" s="68">
        <f t="shared" si="17"/>
        <v>11602.4</v>
      </c>
    </row>
    <row r="247" spans="1:5" ht="15" hidden="1" customHeight="1" x14ac:dyDescent="0.25">
      <c r="A247" s="70" t="s">
        <v>270</v>
      </c>
      <c r="B247" s="12" t="s">
        <v>435</v>
      </c>
      <c r="C247" s="67"/>
      <c r="D247" s="67"/>
      <c r="E247" s="68">
        <f t="shared" si="17"/>
        <v>0</v>
      </c>
    </row>
    <row r="248" spans="1:5" ht="32.25" hidden="1" customHeight="1" x14ac:dyDescent="0.25">
      <c r="A248" s="70" t="s">
        <v>270</v>
      </c>
      <c r="B248" s="12" t="s">
        <v>476</v>
      </c>
      <c r="C248" s="67"/>
      <c r="D248" s="67"/>
      <c r="E248" s="68">
        <f t="shared" si="17"/>
        <v>0</v>
      </c>
    </row>
    <row r="249" spans="1:5" ht="15" hidden="1" customHeight="1" x14ac:dyDescent="0.25">
      <c r="A249" s="70" t="s">
        <v>270</v>
      </c>
      <c r="B249" s="12" t="s">
        <v>542</v>
      </c>
      <c r="C249" s="67"/>
      <c r="D249" s="67"/>
      <c r="E249" s="68">
        <f t="shared" si="17"/>
        <v>0</v>
      </c>
    </row>
    <row r="250" spans="1:5" ht="30" x14ac:dyDescent="0.25">
      <c r="A250" s="70" t="s">
        <v>270</v>
      </c>
      <c r="B250" s="12" t="s">
        <v>208</v>
      </c>
      <c r="C250" s="67">
        <v>12484.7</v>
      </c>
      <c r="D250" s="67"/>
      <c r="E250" s="68">
        <f t="shared" si="17"/>
        <v>12484.7</v>
      </c>
    </row>
    <row r="251" spans="1:5" ht="18.75" hidden="1" x14ac:dyDescent="0.25">
      <c r="A251" s="70" t="s">
        <v>270</v>
      </c>
      <c r="B251" s="12" t="s">
        <v>413</v>
      </c>
      <c r="C251" s="67"/>
      <c r="D251" s="67"/>
      <c r="E251" s="68">
        <f t="shared" si="17"/>
        <v>0</v>
      </c>
    </row>
    <row r="252" spans="1:5" ht="18.75" customHeight="1" x14ac:dyDescent="0.25">
      <c r="A252" s="70" t="s">
        <v>270</v>
      </c>
      <c r="B252" s="12" t="s">
        <v>172</v>
      </c>
      <c r="C252" s="67">
        <v>9561.9</v>
      </c>
      <c r="D252" s="67"/>
      <c r="E252" s="68">
        <f t="shared" si="17"/>
        <v>9561.9</v>
      </c>
    </row>
    <row r="253" spans="1:5" ht="16.5" hidden="1" customHeight="1" x14ac:dyDescent="0.25">
      <c r="A253" s="70" t="s">
        <v>270</v>
      </c>
      <c r="B253" s="12" t="s">
        <v>535</v>
      </c>
      <c r="C253" s="67"/>
      <c r="D253" s="67"/>
      <c r="E253" s="68">
        <f t="shared" si="17"/>
        <v>0</v>
      </c>
    </row>
    <row r="254" spans="1:5" ht="15" hidden="1" customHeight="1" x14ac:dyDescent="0.25">
      <c r="A254" s="70" t="s">
        <v>270</v>
      </c>
      <c r="B254" s="12" t="s">
        <v>350</v>
      </c>
      <c r="C254" s="67"/>
      <c r="D254" s="67"/>
      <c r="E254" s="68">
        <f t="shared" si="17"/>
        <v>0</v>
      </c>
    </row>
    <row r="255" spans="1:5" ht="45" x14ac:dyDescent="0.25">
      <c r="A255" s="70" t="s">
        <v>270</v>
      </c>
      <c r="B255" s="12" t="s">
        <v>529</v>
      </c>
      <c r="C255" s="67">
        <v>4597.2</v>
      </c>
      <c r="D255" s="67"/>
      <c r="E255" s="68">
        <f t="shared" si="17"/>
        <v>4597.2</v>
      </c>
    </row>
    <row r="256" spans="1:5" ht="30" x14ac:dyDescent="0.25">
      <c r="A256" s="70" t="s">
        <v>270</v>
      </c>
      <c r="B256" s="12" t="s">
        <v>239</v>
      </c>
      <c r="C256" s="67">
        <v>1692.9</v>
      </c>
      <c r="D256" s="67">
        <v>-1231.2</v>
      </c>
      <c r="E256" s="68">
        <f t="shared" si="17"/>
        <v>461.70000000000005</v>
      </c>
    </row>
    <row r="257" spans="1:5" ht="30" x14ac:dyDescent="0.25">
      <c r="A257" s="70" t="s">
        <v>270</v>
      </c>
      <c r="B257" s="12" t="s">
        <v>332</v>
      </c>
      <c r="C257" s="67">
        <v>70938.2</v>
      </c>
      <c r="D257" s="67"/>
      <c r="E257" s="68">
        <f t="shared" si="17"/>
        <v>70938.2</v>
      </c>
    </row>
    <row r="258" spans="1:5" ht="30" x14ac:dyDescent="0.25">
      <c r="A258" s="70" t="s">
        <v>270</v>
      </c>
      <c r="B258" s="12" t="s">
        <v>329</v>
      </c>
      <c r="C258" s="67">
        <v>38413.4</v>
      </c>
      <c r="D258" s="67"/>
      <c r="E258" s="68">
        <f t="shared" si="17"/>
        <v>38413.4</v>
      </c>
    </row>
    <row r="259" spans="1:5" ht="29.25" customHeight="1" x14ac:dyDescent="0.25">
      <c r="A259" s="70" t="s">
        <v>270</v>
      </c>
      <c r="B259" s="12" t="s">
        <v>477</v>
      </c>
      <c r="C259" s="67">
        <v>809.1</v>
      </c>
      <c r="D259" s="67">
        <v>112.8</v>
      </c>
      <c r="E259" s="68">
        <f t="shared" si="17"/>
        <v>921.9</v>
      </c>
    </row>
    <row r="260" spans="1:5" ht="28.5" hidden="1" customHeight="1" x14ac:dyDescent="0.25">
      <c r="A260" s="70" t="s">
        <v>270</v>
      </c>
      <c r="B260" s="12" t="s">
        <v>460</v>
      </c>
      <c r="C260" s="67"/>
      <c r="D260" s="67"/>
      <c r="E260" s="68">
        <f t="shared" si="17"/>
        <v>0</v>
      </c>
    </row>
    <row r="261" spans="1:5" ht="30.75" hidden="1" customHeight="1" x14ac:dyDescent="0.25">
      <c r="A261" s="70" t="s">
        <v>270</v>
      </c>
      <c r="B261" s="12" t="s">
        <v>330</v>
      </c>
      <c r="C261" s="67"/>
      <c r="D261" s="67"/>
      <c r="E261" s="68">
        <f t="shared" si="17"/>
        <v>0</v>
      </c>
    </row>
    <row r="262" spans="1:5" ht="18" customHeight="1" x14ac:dyDescent="0.25">
      <c r="A262" s="70" t="s">
        <v>270</v>
      </c>
      <c r="B262" s="12" t="s">
        <v>331</v>
      </c>
      <c r="C262" s="67">
        <v>1465.2</v>
      </c>
      <c r="D262" s="67"/>
      <c r="E262" s="68">
        <f t="shared" si="17"/>
        <v>1465.2</v>
      </c>
    </row>
    <row r="263" spans="1:5" ht="29.25" customHeight="1" x14ac:dyDescent="0.25">
      <c r="A263" s="70" t="s">
        <v>270</v>
      </c>
      <c r="B263" s="12" t="s">
        <v>333</v>
      </c>
      <c r="C263" s="67">
        <v>199.3</v>
      </c>
      <c r="D263" s="67"/>
      <c r="E263" s="68">
        <f t="shared" si="17"/>
        <v>199.3</v>
      </c>
    </row>
    <row r="264" spans="1:5" ht="18.75" hidden="1" x14ac:dyDescent="0.25">
      <c r="A264" s="70" t="s">
        <v>270</v>
      </c>
      <c r="B264" s="12" t="s">
        <v>521</v>
      </c>
      <c r="C264" s="67"/>
      <c r="D264" s="67"/>
      <c r="E264" s="68">
        <f t="shared" si="17"/>
        <v>0</v>
      </c>
    </row>
    <row r="265" spans="1:5" ht="30" hidden="1" x14ac:dyDescent="0.25">
      <c r="A265" s="70" t="s">
        <v>270</v>
      </c>
      <c r="B265" s="12" t="s">
        <v>470</v>
      </c>
      <c r="C265" s="67"/>
      <c r="D265" s="67"/>
      <c r="E265" s="68">
        <f t="shared" si="17"/>
        <v>0</v>
      </c>
    </row>
    <row r="266" spans="1:5" ht="45.75" hidden="1" customHeight="1" x14ac:dyDescent="0.25">
      <c r="A266" s="70" t="s">
        <v>270</v>
      </c>
      <c r="B266" s="12" t="s">
        <v>517</v>
      </c>
      <c r="C266" s="67"/>
      <c r="D266" s="67"/>
      <c r="E266" s="68">
        <f t="shared" si="17"/>
        <v>0</v>
      </c>
    </row>
    <row r="267" spans="1:5" ht="21" customHeight="1" x14ac:dyDescent="0.25">
      <c r="A267" s="70" t="s">
        <v>270</v>
      </c>
      <c r="B267" s="12" t="s">
        <v>563</v>
      </c>
      <c r="C267" s="67">
        <v>94.9</v>
      </c>
      <c r="D267" s="67"/>
      <c r="E267" s="68">
        <f t="shared" si="17"/>
        <v>94.9</v>
      </c>
    </row>
    <row r="268" spans="1:5" ht="15" customHeight="1" x14ac:dyDescent="0.25">
      <c r="A268" s="77" t="s">
        <v>271</v>
      </c>
      <c r="B268" s="9" t="s">
        <v>85</v>
      </c>
      <c r="C268" s="66">
        <f>C269+C270+C271+C272+C293+C295+C297+C299+C301+C303+C307+C309+C305</f>
        <v>1063304.3999999999</v>
      </c>
      <c r="D268" s="66">
        <f>D269+D270+D271+D272+D293+D297+D309+D283+D299+D301+D303+D307+D295+D305</f>
        <v>0</v>
      </c>
      <c r="E268" s="66">
        <f>C268+D268</f>
        <v>1063304.3999999999</v>
      </c>
    </row>
    <row r="269" spans="1:5" ht="18.75" hidden="1" x14ac:dyDescent="0.25">
      <c r="A269" s="52"/>
      <c r="B269" s="12"/>
      <c r="C269" s="67"/>
      <c r="D269" s="67"/>
      <c r="E269" s="67"/>
    </row>
    <row r="270" spans="1:5" ht="18.75" hidden="1" x14ac:dyDescent="0.25">
      <c r="A270" s="52"/>
      <c r="B270" s="12"/>
      <c r="C270" s="67"/>
      <c r="D270" s="67"/>
      <c r="E270" s="67"/>
    </row>
    <row r="271" spans="1:5" ht="18.75" hidden="1" x14ac:dyDescent="0.25">
      <c r="A271" s="52"/>
      <c r="B271" s="12"/>
      <c r="C271" s="67">
        <v>0</v>
      </c>
      <c r="D271" s="67"/>
      <c r="E271" s="67"/>
    </row>
    <row r="272" spans="1:5" ht="16.5" customHeight="1" x14ac:dyDescent="0.25">
      <c r="A272" s="70" t="s">
        <v>272</v>
      </c>
      <c r="B272" s="12" t="s">
        <v>27</v>
      </c>
      <c r="C272" s="67">
        <f>C273</f>
        <v>43306.30000000001</v>
      </c>
      <c r="D272" s="67">
        <f>D273</f>
        <v>0</v>
      </c>
      <c r="E272" s="67">
        <f>C272+D272</f>
        <v>43306.30000000001</v>
      </c>
    </row>
    <row r="273" spans="1:5" ht="15" customHeight="1" x14ac:dyDescent="0.25">
      <c r="A273" s="70" t="s">
        <v>273</v>
      </c>
      <c r="B273" s="12" t="s">
        <v>28</v>
      </c>
      <c r="C273" s="67">
        <f>SUM(C274:C292)</f>
        <v>43306.30000000001</v>
      </c>
      <c r="D273" s="67">
        <f>SUM(D274:D292)</f>
        <v>0</v>
      </c>
      <c r="E273" s="67">
        <f t="shared" ref="E273:E311" si="18">C273+D273</f>
        <v>43306.30000000001</v>
      </c>
    </row>
    <row r="274" spans="1:5" ht="45" x14ac:dyDescent="0.25">
      <c r="A274" s="70" t="s">
        <v>273</v>
      </c>
      <c r="B274" s="12" t="s">
        <v>508</v>
      </c>
      <c r="C274" s="67">
        <v>1110.5999999999999</v>
      </c>
      <c r="D274" s="67"/>
      <c r="E274" s="67">
        <f t="shared" si="18"/>
        <v>1110.5999999999999</v>
      </c>
    </row>
    <row r="275" spans="1:5" ht="44.25" hidden="1" customHeight="1" x14ac:dyDescent="0.25">
      <c r="A275" s="70" t="s">
        <v>273</v>
      </c>
      <c r="B275" s="12" t="s">
        <v>58</v>
      </c>
      <c r="C275" s="67">
        <v>0</v>
      </c>
      <c r="D275" s="67"/>
      <c r="E275" s="67">
        <f t="shared" si="18"/>
        <v>0</v>
      </c>
    </row>
    <row r="276" spans="1:5" ht="64.5" hidden="1" customHeight="1" x14ac:dyDescent="0.25">
      <c r="A276" s="70" t="s">
        <v>273</v>
      </c>
      <c r="B276" s="12" t="s">
        <v>221</v>
      </c>
      <c r="C276" s="67">
        <v>0</v>
      </c>
      <c r="D276" s="67"/>
      <c r="E276" s="67">
        <f t="shared" si="18"/>
        <v>0</v>
      </c>
    </row>
    <row r="277" spans="1:5" ht="30" hidden="1" x14ac:dyDescent="0.25">
      <c r="A277" s="70" t="s">
        <v>273</v>
      </c>
      <c r="B277" s="12" t="s">
        <v>228</v>
      </c>
      <c r="C277" s="67"/>
      <c r="D277" s="67"/>
      <c r="E277" s="67">
        <f t="shared" si="18"/>
        <v>0</v>
      </c>
    </row>
    <row r="278" spans="1:5" ht="30" hidden="1" x14ac:dyDescent="0.25">
      <c r="A278" s="70" t="s">
        <v>273</v>
      </c>
      <c r="B278" s="12" t="s">
        <v>551</v>
      </c>
      <c r="C278" s="67">
        <v>0</v>
      </c>
      <c r="D278" s="67"/>
      <c r="E278" s="67">
        <f t="shared" si="18"/>
        <v>0</v>
      </c>
    </row>
    <row r="279" spans="1:5" ht="30.75" customHeight="1" x14ac:dyDescent="0.25">
      <c r="A279" s="70" t="s">
        <v>273</v>
      </c>
      <c r="B279" s="12" t="s">
        <v>407</v>
      </c>
      <c r="C279" s="67">
        <v>1207.9000000000001</v>
      </c>
      <c r="D279" s="67"/>
      <c r="E279" s="67">
        <f t="shared" si="18"/>
        <v>1207.9000000000001</v>
      </c>
    </row>
    <row r="280" spans="1:5" ht="45" x14ac:dyDescent="0.25">
      <c r="A280" s="70" t="s">
        <v>273</v>
      </c>
      <c r="B280" s="12" t="s">
        <v>488</v>
      </c>
      <c r="C280" s="67">
        <v>130.4</v>
      </c>
      <c r="D280" s="67"/>
      <c r="E280" s="67">
        <f t="shared" si="18"/>
        <v>130.4</v>
      </c>
    </row>
    <row r="281" spans="1:5" ht="30" customHeight="1" x14ac:dyDescent="0.25">
      <c r="A281" s="70" t="s">
        <v>273</v>
      </c>
      <c r="B281" s="12" t="s">
        <v>486</v>
      </c>
      <c r="C281" s="67">
        <v>22775.3</v>
      </c>
      <c r="D281" s="67"/>
      <c r="E281" s="67">
        <f t="shared" si="18"/>
        <v>22775.3</v>
      </c>
    </row>
    <row r="282" spans="1:5" ht="45.75" customHeight="1" x14ac:dyDescent="0.25">
      <c r="A282" s="70" t="s">
        <v>273</v>
      </c>
      <c r="B282" s="12" t="s">
        <v>555</v>
      </c>
      <c r="C282" s="67">
        <v>100.9</v>
      </c>
      <c r="D282" s="67"/>
      <c r="E282" s="67">
        <f t="shared" si="18"/>
        <v>100.9</v>
      </c>
    </row>
    <row r="283" spans="1:5" ht="50.25" customHeight="1" x14ac:dyDescent="0.25">
      <c r="A283" s="70" t="s">
        <v>273</v>
      </c>
      <c r="B283" s="12" t="s">
        <v>556</v>
      </c>
      <c r="C283" s="67">
        <v>37.9</v>
      </c>
      <c r="D283" s="67">
        <f>D284</f>
        <v>0</v>
      </c>
      <c r="E283" s="67">
        <f t="shared" si="18"/>
        <v>37.9</v>
      </c>
    </row>
    <row r="284" spans="1:5" ht="8.25" hidden="1" customHeight="1" x14ac:dyDescent="0.25">
      <c r="A284" s="70" t="s">
        <v>154</v>
      </c>
      <c r="B284" s="12"/>
      <c r="C284" s="67">
        <v>0</v>
      </c>
      <c r="D284" s="67">
        <v>0</v>
      </c>
      <c r="E284" s="67">
        <f t="shared" si="18"/>
        <v>0</v>
      </c>
    </row>
    <row r="285" spans="1:5" ht="46.5" customHeight="1" x14ac:dyDescent="0.25">
      <c r="A285" s="70" t="s">
        <v>273</v>
      </c>
      <c r="B285" s="12" t="s">
        <v>338</v>
      </c>
      <c r="C285" s="67">
        <v>25.4</v>
      </c>
      <c r="D285" s="67"/>
      <c r="E285" s="67">
        <f t="shared" si="18"/>
        <v>25.4</v>
      </c>
    </row>
    <row r="286" spans="1:5" ht="30" x14ac:dyDescent="0.25">
      <c r="A286" s="70" t="s">
        <v>273</v>
      </c>
      <c r="B286" s="12" t="s">
        <v>415</v>
      </c>
      <c r="C286" s="67">
        <v>3784</v>
      </c>
      <c r="D286" s="67"/>
      <c r="E286" s="67">
        <f t="shared" si="18"/>
        <v>3784</v>
      </c>
    </row>
    <row r="287" spans="1:5" ht="30" x14ac:dyDescent="0.25">
      <c r="A287" s="70" t="s">
        <v>273</v>
      </c>
      <c r="B287" s="12" t="s">
        <v>507</v>
      </c>
      <c r="C287" s="67">
        <v>8941.1</v>
      </c>
      <c r="D287" s="67"/>
      <c r="E287" s="67">
        <f>C287+D287</f>
        <v>8941.1</v>
      </c>
    </row>
    <row r="288" spans="1:5" ht="30" customHeight="1" x14ac:dyDescent="0.25">
      <c r="A288" s="70" t="s">
        <v>467</v>
      </c>
      <c r="B288" s="12" t="s">
        <v>468</v>
      </c>
      <c r="C288" s="67">
        <v>53.9</v>
      </c>
      <c r="D288" s="67"/>
      <c r="E288" s="67">
        <f>C288+D288</f>
        <v>53.9</v>
      </c>
    </row>
    <row r="289" spans="1:5" ht="30" hidden="1" customHeight="1" x14ac:dyDescent="0.25">
      <c r="A289" s="70" t="s">
        <v>273</v>
      </c>
      <c r="B289" s="12" t="s">
        <v>469</v>
      </c>
      <c r="C289" s="67"/>
      <c r="D289" s="67"/>
      <c r="E289" s="67">
        <f>C289+D289</f>
        <v>0</v>
      </c>
    </row>
    <row r="290" spans="1:5" ht="45" customHeight="1" x14ac:dyDescent="0.25">
      <c r="A290" s="70" t="s">
        <v>273</v>
      </c>
      <c r="B290" s="12" t="s">
        <v>487</v>
      </c>
      <c r="C290" s="67">
        <v>231.9</v>
      </c>
      <c r="D290" s="67"/>
      <c r="E290" s="67">
        <f t="shared" si="18"/>
        <v>231.9</v>
      </c>
    </row>
    <row r="291" spans="1:5" ht="58.5" customHeight="1" x14ac:dyDescent="0.25">
      <c r="A291" s="70" t="s">
        <v>273</v>
      </c>
      <c r="B291" s="12" t="s">
        <v>416</v>
      </c>
      <c r="C291" s="67">
        <v>7</v>
      </c>
      <c r="D291" s="67"/>
      <c r="E291" s="67">
        <f t="shared" si="18"/>
        <v>7</v>
      </c>
    </row>
    <row r="292" spans="1:5" ht="48.75" customHeight="1" x14ac:dyDescent="0.25">
      <c r="A292" s="70" t="s">
        <v>273</v>
      </c>
      <c r="B292" s="12" t="s">
        <v>197</v>
      </c>
      <c r="C292" s="67">
        <v>4900</v>
      </c>
      <c r="D292" s="67"/>
      <c r="E292" s="67">
        <f t="shared" si="18"/>
        <v>4900</v>
      </c>
    </row>
    <row r="293" spans="1:5" ht="29.25" customHeight="1" x14ac:dyDescent="0.25">
      <c r="A293" s="70" t="s">
        <v>274</v>
      </c>
      <c r="B293" s="12" t="s">
        <v>171</v>
      </c>
      <c r="C293" s="67">
        <f>C294</f>
        <v>12525.9</v>
      </c>
      <c r="D293" s="67">
        <f>D294</f>
        <v>0</v>
      </c>
      <c r="E293" s="67">
        <f t="shared" si="18"/>
        <v>12525.9</v>
      </c>
    </row>
    <row r="294" spans="1:5" ht="31.5" customHeight="1" x14ac:dyDescent="0.25">
      <c r="A294" s="70" t="s">
        <v>275</v>
      </c>
      <c r="B294" s="12" t="s">
        <v>80</v>
      </c>
      <c r="C294" s="67">
        <v>12525.9</v>
      </c>
      <c r="D294" s="67"/>
      <c r="E294" s="67">
        <f t="shared" si="18"/>
        <v>12525.9</v>
      </c>
    </row>
    <row r="295" spans="1:5" ht="31.5" customHeight="1" x14ac:dyDescent="0.25">
      <c r="A295" s="70" t="s">
        <v>348</v>
      </c>
      <c r="B295" s="12" t="s">
        <v>592</v>
      </c>
      <c r="C295" s="67">
        <f>C296</f>
        <v>4784.5</v>
      </c>
      <c r="D295" s="67">
        <f>D296</f>
        <v>0</v>
      </c>
      <c r="E295" s="67">
        <f t="shared" si="18"/>
        <v>4784.5</v>
      </c>
    </row>
    <row r="296" spans="1:5" ht="31.5" customHeight="1" x14ac:dyDescent="0.25">
      <c r="A296" s="70" t="s">
        <v>349</v>
      </c>
      <c r="B296" s="12" t="s">
        <v>593</v>
      </c>
      <c r="C296" s="67">
        <v>4784.5</v>
      </c>
      <c r="D296" s="67"/>
      <c r="E296" s="67">
        <f t="shared" si="18"/>
        <v>4784.5</v>
      </c>
    </row>
    <row r="297" spans="1:5" ht="15" hidden="1" customHeight="1" x14ac:dyDescent="0.25">
      <c r="A297" s="70" t="s">
        <v>276</v>
      </c>
      <c r="B297" s="12" t="s">
        <v>24</v>
      </c>
      <c r="C297" s="67">
        <f>C298</f>
        <v>0</v>
      </c>
      <c r="D297" s="67">
        <f>D298</f>
        <v>0</v>
      </c>
      <c r="E297" s="67">
        <f t="shared" si="18"/>
        <v>0</v>
      </c>
    </row>
    <row r="298" spans="1:5" ht="30" hidden="1" x14ac:dyDescent="0.25">
      <c r="A298" s="70" t="s">
        <v>277</v>
      </c>
      <c r="B298" s="12" t="s">
        <v>25</v>
      </c>
      <c r="C298" s="67">
        <v>0</v>
      </c>
      <c r="D298" s="67"/>
      <c r="E298" s="67">
        <f t="shared" si="18"/>
        <v>0</v>
      </c>
    </row>
    <row r="299" spans="1:5" ht="30" x14ac:dyDescent="0.25">
      <c r="A299" s="72" t="s">
        <v>278</v>
      </c>
      <c r="B299" s="12" t="s">
        <v>225</v>
      </c>
      <c r="C299" s="69">
        <f>C300</f>
        <v>47.2</v>
      </c>
      <c r="D299" s="69">
        <f>D300</f>
        <v>0</v>
      </c>
      <c r="E299" s="67">
        <f t="shared" si="18"/>
        <v>47.2</v>
      </c>
    </row>
    <row r="300" spans="1:5" ht="30" x14ac:dyDescent="0.25">
      <c r="A300" s="72" t="s">
        <v>279</v>
      </c>
      <c r="B300" s="34" t="s">
        <v>219</v>
      </c>
      <c r="C300" s="69">
        <v>47.2</v>
      </c>
      <c r="D300" s="69"/>
      <c r="E300" s="67">
        <f t="shared" si="18"/>
        <v>47.2</v>
      </c>
    </row>
    <row r="301" spans="1:5" ht="30" hidden="1" x14ac:dyDescent="0.25">
      <c r="A301" s="70" t="s">
        <v>280</v>
      </c>
      <c r="B301" s="12" t="s">
        <v>242</v>
      </c>
      <c r="C301" s="67">
        <f>C302</f>
        <v>0</v>
      </c>
      <c r="D301" s="67">
        <f>D302</f>
        <v>0</v>
      </c>
      <c r="E301" s="67">
        <f t="shared" si="18"/>
        <v>0</v>
      </c>
    </row>
    <row r="302" spans="1:5" ht="30" hidden="1" x14ac:dyDescent="0.25">
      <c r="A302" s="70" t="s">
        <v>281</v>
      </c>
      <c r="B302" s="12" t="s">
        <v>243</v>
      </c>
      <c r="C302" s="67">
        <v>0</v>
      </c>
      <c r="D302" s="67">
        <v>0</v>
      </c>
      <c r="E302" s="67">
        <f t="shared" si="18"/>
        <v>0</v>
      </c>
    </row>
    <row r="303" spans="1:5" ht="32.25" customHeight="1" x14ac:dyDescent="0.25">
      <c r="A303" s="70" t="s">
        <v>282</v>
      </c>
      <c r="B303" s="12" t="s">
        <v>229</v>
      </c>
      <c r="C303" s="67">
        <f>C304</f>
        <v>1828.3</v>
      </c>
      <c r="D303" s="67">
        <f>D304</f>
        <v>0</v>
      </c>
      <c r="E303" s="67">
        <f t="shared" si="18"/>
        <v>1828.3</v>
      </c>
    </row>
    <row r="304" spans="1:5" ht="30" customHeight="1" x14ac:dyDescent="0.25">
      <c r="A304" s="70" t="s">
        <v>283</v>
      </c>
      <c r="B304" s="12" t="s">
        <v>228</v>
      </c>
      <c r="C304" s="67">
        <v>1828.3</v>
      </c>
      <c r="D304" s="67"/>
      <c r="E304" s="67">
        <f t="shared" si="18"/>
        <v>1828.3</v>
      </c>
    </row>
    <row r="305" spans="1:5" ht="17.25" hidden="1" customHeight="1" x14ac:dyDescent="0.25">
      <c r="A305" s="70" t="s">
        <v>334</v>
      </c>
      <c r="B305" s="12" t="s">
        <v>337</v>
      </c>
      <c r="C305" s="67">
        <f>C306</f>
        <v>0</v>
      </c>
      <c r="D305" s="67">
        <f>D306</f>
        <v>0</v>
      </c>
      <c r="E305" s="67">
        <f t="shared" si="18"/>
        <v>0</v>
      </c>
    </row>
    <row r="306" spans="1:5" ht="17.25" hidden="1" customHeight="1" x14ac:dyDescent="0.25">
      <c r="A306" s="70" t="s">
        <v>335</v>
      </c>
      <c r="B306" s="12" t="s">
        <v>336</v>
      </c>
      <c r="C306" s="67"/>
      <c r="D306" s="67"/>
      <c r="E306" s="67">
        <f t="shared" si="18"/>
        <v>0</v>
      </c>
    </row>
    <row r="307" spans="1:5" ht="18.75" hidden="1" x14ac:dyDescent="0.25">
      <c r="A307" s="70" t="s">
        <v>284</v>
      </c>
      <c r="B307" s="12" t="s">
        <v>22</v>
      </c>
      <c r="C307" s="67">
        <f>C308</f>
        <v>0</v>
      </c>
      <c r="D307" s="67">
        <f>D308</f>
        <v>0</v>
      </c>
      <c r="E307" s="67">
        <f t="shared" si="18"/>
        <v>0</v>
      </c>
    </row>
    <row r="308" spans="1:5" ht="18.75" hidden="1" x14ac:dyDescent="0.25">
      <c r="A308" s="70" t="s">
        <v>285</v>
      </c>
      <c r="B308" s="12" t="s">
        <v>23</v>
      </c>
      <c r="C308" s="67">
        <v>0</v>
      </c>
      <c r="D308" s="67"/>
      <c r="E308" s="67">
        <f t="shared" si="18"/>
        <v>0</v>
      </c>
    </row>
    <row r="309" spans="1:5" ht="17.25" customHeight="1" x14ac:dyDescent="0.25">
      <c r="A309" s="70" t="s">
        <v>286</v>
      </c>
      <c r="B309" s="12" t="s">
        <v>11</v>
      </c>
      <c r="C309" s="67">
        <f>C310</f>
        <v>1000812.2</v>
      </c>
      <c r="D309" s="67">
        <f>D310</f>
        <v>0</v>
      </c>
      <c r="E309" s="67">
        <f t="shared" si="18"/>
        <v>1000812.2</v>
      </c>
    </row>
    <row r="310" spans="1:5" ht="17.25" customHeight="1" x14ac:dyDescent="0.25">
      <c r="A310" s="70" t="s">
        <v>287</v>
      </c>
      <c r="B310" s="12" t="s">
        <v>14</v>
      </c>
      <c r="C310" s="67">
        <f>SUM(C311:C312)</f>
        <v>1000812.2</v>
      </c>
      <c r="D310" s="67">
        <f>SUM(D311:D312)</f>
        <v>0</v>
      </c>
      <c r="E310" s="67">
        <f t="shared" si="18"/>
        <v>1000812.2</v>
      </c>
    </row>
    <row r="311" spans="1:5" ht="30" x14ac:dyDescent="0.25">
      <c r="A311" s="70" t="s">
        <v>287</v>
      </c>
      <c r="B311" s="12" t="s">
        <v>198</v>
      </c>
      <c r="C311" s="67">
        <v>1000812.2</v>
      </c>
      <c r="D311" s="67"/>
      <c r="E311" s="67">
        <f t="shared" si="18"/>
        <v>1000812.2</v>
      </c>
    </row>
    <row r="312" spans="1:5" ht="45" hidden="1" x14ac:dyDescent="0.25">
      <c r="A312" s="52" t="s">
        <v>155</v>
      </c>
      <c r="B312" s="12" t="s">
        <v>82</v>
      </c>
      <c r="C312" s="67">
        <v>0</v>
      </c>
      <c r="D312" s="67">
        <v>0</v>
      </c>
      <c r="E312" s="67">
        <v>0</v>
      </c>
    </row>
    <row r="313" spans="1:5" ht="15.75" customHeight="1" x14ac:dyDescent="0.25">
      <c r="A313" s="77" t="s">
        <v>288</v>
      </c>
      <c r="B313" s="13" t="s">
        <v>29</v>
      </c>
      <c r="C313" s="66">
        <f>C314+C326+C318+C322+C320+C324+C316</f>
        <v>90942.900000000009</v>
      </c>
      <c r="D313" s="66">
        <f>D314+D326+D318+D322+D320+D324+D316</f>
        <v>59090.700000000004</v>
      </c>
      <c r="E313" s="66">
        <f>C313+D313</f>
        <v>150033.60000000001</v>
      </c>
    </row>
    <row r="314" spans="1:5" ht="30" x14ac:dyDescent="0.25">
      <c r="A314" s="70" t="s">
        <v>289</v>
      </c>
      <c r="B314" s="12" t="s">
        <v>39</v>
      </c>
      <c r="C314" s="67">
        <f>C315</f>
        <v>294.60000000000002</v>
      </c>
      <c r="D314" s="67">
        <f>D315</f>
        <v>0</v>
      </c>
      <c r="E314" s="67">
        <f>C314+D314</f>
        <v>294.60000000000002</v>
      </c>
    </row>
    <row r="315" spans="1:5" ht="30" x14ac:dyDescent="0.25">
      <c r="A315" s="70" t="s">
        <v>290</v>
      </c>
      <c r="B315" s="12" t="s">
        <v>40</v>
      </c>
      <c r="C315" s="67">
        <v>294.60000000000002</v>
      </c>
      <c r="D315" s="67"/>
      <c r="E315" s="67">
        <f>C315+D315</f>
        <v>294.60000000000002</v>
      </c>
    </row>
    <row r="316" spans="1:5" ht="61.5" customHeight="1" x14ac:dyDescent="0.25">
      <c r="A316" s="70" t="s">
        <v>546</v>
      </c>
      <c r="B316" s="12" t="s">
        <v>547</v>
      </c>
      <c r="C316" s="67">
        <f>C317</f>
        <v>2133.6</v>
      </c>
      <c r="D316" s="67">
        <f>D317</f>
        <v>0</v>
      </c>
      <c r="E316" s="67">
        <f t="shared" ref="E316:E317" si="19">C316+D316</f>
        <v>2133.6</v>
      </c>
    </row>
    <row r="317" spans="1:5" ht="63" customHeight="1" x14ac:dyDescent="0.25">
      <c r="A317" s="70" t="s">
        <v>544</v>
      </c>
      <c r="B317" s="12" t="s">
        <v>545</v>
      </c>
      <c r="C317" s="67">
        <v>2133.6</v>
      </c>
      <c r="D317" s="67"/>
      <c r="E317" s="67">
        <f t="shared" si="19"/>
        <v>2133.6</v>
      </c>
    </row>
    <row r="318" spans="1:5" ht="30.75" customHeight="1" x14ac:dyDescent="0.25">
      <c r="A318" s="70" t="s">
        <v>513</v>
      </c>
      <c r="B318" s="15" t="s">
        <v>515</v>
      </c>
      <c r="C318" s="67">
        <f>C319</f>
        <v>6269.5</v>
      </c>
      <c r="D318" s="67">
        <f>D319</f>
        <v>0</v>
      </c>
      <c r="E318" s="67">
        <f t="shared" ref="E318:E325" si="20">C318+D318</f>
        <v>6269.5</v>
      </c>
    </row>
    <row r="319" spans="1:5" ht="32.25" customHeight="1" x14ac:dyDescent="0.25">
      <c r="A319" s="70" t="s">
        <v>514</v>
      </c>
      <c r="B319" s="15" t="s">
        <v>516</v>
      </c>
      <c r="C319" s="67">
        <v>6269.5</v>
      </c>
      <c r="D319" s="67"/>
      <c r="E319" s="67">
        <f t="shared" si="20"/>
        <v>6269.5</v>
      </c>
    </row>
    <row r="320" spans="1:5" ht="46.5" customHeight="1" x14ac:dyDescent="0.25">
      <c r="A320" s="70" t="s">
        <v>409</v>
      </c>
      <c r="B320" s="15" t="s">
        <v>519</v>
      </c>
      <c r="C320" s="67">
        <f>C321</f>
        <v>82245.2</v>
      </c>
      <c r="D320" s="67">
        <f>D321</f>
        <v>0</v>
      </c>
      <c r="E320" s="67">
        <f t="shared" si="20"/>
        <v>82245.2</v>
      </c>
    </row>
    <row r="321" spans="1:5" ht="59.25" customHeight="1" x14ac:dyDescent="0.25">
      <c r="A321" s="70" t="s">
        <v>370</v>
      </c>
      <c r="B321" s="15" t="s">
        <v>518</v>
      </c>
      <c r="C321" s="67">
        <v>82245.2</v>
      </c>
      <c r="D321" s="67"/>
      <c r="E321" s="67">
        <f t="shared" si="20"/>
        <v>82245.2</v>
      </c>
    </row>
    <row r="322" spans="1:5" ht="18.75" hidden="1" x14ac:dyDescent="0.25">
      <c r="A322" s="52" t="s">
        <v>501</v>
      </c>
      <c r="B322" s="12" t="s">
        <v>232</v>
      </c>
      <c r="C322" s="67">
        <f>C323</f>
        <v>0</v>
      </c>
      <c r="D322" s="67">
        <f>D323</f>
        <v>0</v>
      </c>
      <c r="E322" s="67">
        <f t="shared" si="20"/>
        <v>0</v>
      </c>
    </row>
    <row r="323" spans="1:5" ht="18.75" hidden="1" x14ac:dyDescent="0.25">
      <c r="A323" s="52" t="s">
        <v>500</v>
      </c>
      <c r="B323" s="12" t="s">
        <v>233</v>
      </c>
      <c r="C323" s="67"/>
      <c r="D323" s="67"/>
      <c r="E323" s="67">
        <f t="shared" si="20"/>
        <v>0</v>
      </c>
    </row>
    <row r="324" spans="1:5" ht="18.75" hidden="1" x14ac:dyDescent="0.25">
      <c r="A324" s="70" t="s">
        <v>499</v>
      </c>
      <c r="B324" s="12" t="s">
        <v>503</v>
      </c>
      <c r="C324" s="67">
        <f>C325</f>
        <v>0</v>
      </c>
      <c r="D324" s="67">
        <f>D325</f>
        <v>0</v>
      </c>
      <c r="E324" s="67">
        <f t="shared" si="20"/>
        <v>0</v>
      </c>
    </row>
    <row r="325" spans="1:5" ht="18.75" hidden="1" x14ac:dyDescent="0.25">
      <c r="A325" s="70" t="s">
        <v>502</v>
      </c>
      <c r="B325" s="12" t="s">
        <v>504</v>
      </c>
      <c r="C325" s="67"/>
      <c r="D325" s="67"/>
      <c r="E325" s="67">
        <f t="shared" si="20"/>
        <v>0</v>
      </c>
    </row>
    <row r="326" spans="1:5" ht="17.25" customHeight="1" x14ac:dyDescent="0.25">
      <c r="A326" s="70" t="s">
        <v>428</v>
      </c>
      <c r="B326" s="12" t="s">
        <v>30</v>
      </c>
      <c r="C326" s="67">
        <f>C327</f>
        <v>0</v>
      </c>
      <c r="D326" s="67">
        <f>D327</f>
        <v>59090.700000000004</v>
      </c>
      <c r="E326" s="67">
        <f>C326+D326</f>
        <v>59090.700000000004</v>
      </c>
    </row>
    <row r="327" spans="1:5" ht="17.25" customHeight="1" x14ac:dyDescent="0.25">
      <c r="A327" s="82" t="s">
        <v>429</v>
      </c>
      <c r="B327" s="12" t="s">
        <v>31</v>
      </c>
      <c r="C327" s="67">
        <f>C328+C329+C330+C331+C332+C333+C334</f>
        <v>0</v>
      </c>
      <c r="D327" s="67">
        <f>D328+D329+D330+D331+D332+D333+D334</f>
        <v>59090.700000000004</v>
      </c>
      <c r="E327" s="67">
        <f>C327+D327</f>
        <v>59090.700000000004</v>
      </c>
    </row>
    <row r="328" spans="1:5" ht="31.5" hidden="1" customHeight="1" x14ac:dyDescent="0.25">
      <c r="A328" s="82" t="s">
        <v>429</v>
      </c>
      <c r="B328" s="12" t="s">
        <v>540</v>
      </c>
      <c r="C328" s="67"/>
      <c r="D328" s="67"/>
      <c r="E328" s="67">
        <f t="shared" ref="E328:E329" si="21">C328+D328</f>
        <v>0</v>
      </c>
    </row>
    <row r="329" spans="1:5" ht="19.5" hidden="1" customHeight="1" x14ac:dyDescent="0.25">
      <c r="A329" s="82" t="s">
        <v>429</v>
      </c>
      <c r="B329" s="12" t="s">
        <v>541</v>
      </c>
      <c r="C329" s="67"/>
      <c r="D329" s="67"/>
      <c r="E329" s="67">
        <f t="shared" si="21"/>
        <v>0</v>
      </c>
    </row>
    <row r="330" spans="1:5" ht="30" customHeight="1" x14ac:dyDescent="0.25">
      <c r="A330" s="82" t="s">
        <v>429</v>
      </c>
      <c r="B330" s="32" t="s">
        <v>536</v>
      </c>
      <c r="C330" s="67">
        <v>0</v>
      </c>
      <c r="D330" s="67">
        <v>58153.8</v>
      </c>
      <c r="E330" s="67">
        <f t="shared" ref="E330:E334" si="22">C330+D330</f>
        <v>58153.8</v>
      </c>
    </row>
    <row r="331" spans="1:5" ht="30" x14ac:dyDescent="0.25">
      <c r="A331" s="82" t="s">
        <v>429</v>
      </c>
      <c r="B331" s="12" t="s">
        <v>537</v>
      </c>
      <c r="C331" s="67">
        <v>0</v>
      </c>
      <c r="D331" s="67">
        <v>936.9</v>
      </c>
      <c r="E331" s="67">
        <f t="shared" si="22"/>
        <v>936.9</v>
      </c>
    </row>
    <row r="332" spans="1:5" ht="30" hidden="1" x14ac:dyDescent="0.25">
      <c r="A332" s="82" t="s">
        <v>429</v>
      </c>
      <c r="B332" s="12" t="s">
        <v>538</v>
      </c>
      <c r="C332" s="67"/>
      <c r="D332" s="67"/>
      <c r="E332" s="67">
        <f t="shared" si="22"/>
        <v>0</v>
      </c>
    </row>
    <row r="333" spans="1:5" ht="44.25" hidden="1" customHeight="1" x14ac:dyDescent="0.25">
      <c r="A333" s="82" t="s">
        <v>429</v>
      </c>
      <c r="B333" s="12" t="s">
        <v>539</v>
      </c>
      <c r="C333" s="67"/>
      <c r="D333" s="67"/>
      <c r="E333" s="67">
        <f t="shared" si="22"/>
        <v>0</v>
      </c>
    </row>
    <row r="334" spans="1:5" ht="30.75" hidden="1" customHeight="1" x14ac:dyDescent="0.25">
      <c r="A334" s="82" t="s">
        <v>429</v>
      </c>
      <c r="B334" s="12" t="s">
        <v>543</v>
      </c>
      <c r="C334" s="67"/>
      <c r="D334" s="67"/>
      <c r="E334" s="67">
        <f t="shared" si="22"/>
        <v>0</v>
      </c>
    </row>
    <row r="335" spans="1:5" ht="15" customHeight="1" x14ac:dyDescent="0.25">
      <c r="A335" s="84" t="s">
        <v>355</v>
      </c>
      <c r="B335" s="58" t="s">
        <v>353</v>
      </c>
      <c r="C335" s="66">
        <f>C336</f>
        <v>34</v>
      </c>
      <c r="D335" s="66">
        <f t="shared" ref="C335:D336" si="23">D336</f>
        <v>10</v>
      </c>
      <c r="E335" s="66">
        <f>C335+D335</f>
        <v>44</v>
      </c>
    </row>
    <row r="336" spans="1:5" ht="18.75" x14ac:dyDescent="0.25">
      <c r="A336" s="82" t="s">
        <v>356</v>
      </c>
      <c r="B336" s="32" t="s">
        <v>354</v>
      </c>
      <c r="C336" s="67">
        <f t="shared" si="23"/>
        <v>34</v>
      </c>
      <c r="D336" s="67">
        <f t="shared" si="23"/>
        <v>10</v>
      </c>
      <c r="E336" s="67">
        <f t="shared" ref="E336:E340" si="24">C336+D336</f>
        <v>44</v>
      </c>
    </row>
    <row r="337" spans="1:5" ht="30" x14ac:dyDescent="0.25">
      <c r="A337" s="82" t="s">
        <v>357</v>
      </c>
      <c r="B337" s="12" t="s">
        <v>528</v>
      </c>
      <c r="C337" s="67">
        <v>34</v>
      </c>
      <c r="D337" s="67">
        <v>10</v>
      </c>
      <c r="E337" s="67">
        <f t="shared" si="24"/>
        <v>44</v>
      </c>
    </row>
    <row r="338" spans="1:5" ht="15" customHeight="1" x14ac:dyDescent="0.25">
      <c r="A338" s="76" t="s">
        <v>149</v>
      </c>
      <c r="B338" s="16" t="s">
        <v>55</v>
      </c>
      <c r="C338" s="66">
        <f t="shared" ref="C338:D339" si="25">C339</f>
        <v>175.1</v>
      </c>
      <c r="D338" s="66">
        <f t="shared" si="25"/>
        <v>44.2</v>
      </c>
      <c r="E338" s="66">
        <f t="shared" si="24"/>
        <v>219.3</v>
      </c>
    </row>
    <row r="339" spans="1:5" ht="18.75" x14ac:dyDescent="0.25">
      <c r="A339" s="71" t="s">
        <v>291</v>
      </c>
      <c r="B339" s="17" t="s">
        <v>67</v>
      </c>
      <c r="C339" s="67">
        <f t="shared" si="25"/>
        <v>175.1</v>
      </c>
      <c r="D339" s="67">
        <f t="shared" si="25"/>
        <v>44.2</v>
      </c>
      <c r="E339" s="67">
        <f t="shared" si="24"/>
        <v>219.3</v>
      </c>
    </row>
    <row r="340" spans="1:5" ht="16.5" customHeight="1" x14ac:dyDescent="0.25">
      <c r="A340" s="71" t="s">
        <v>358</v>
      </c>
      <c r="B340" s="17" t="s">
        <v>359</v>
      </c>
      <c r="C340" s="67">
        <v>175.1</v>
      </c>
      <c r="D340" s="67">
        <v>44.2</v>
      </c>
      <c r="E340" s="67">
        <f t="shared" si="24"/>
        <v>219.3</v>
      </c>
    </row>
    <row r="341" spans="1:5" ht="30.75" customHeight="1" x14ac:dyDescent="0.25">
      <c r="A341" s="76" t="s">
        <v>522</v>
      </c>
      <c r="B341" s="16" t="s">
        <v>471</v>
      </c>
      <c r="C341" s="66">
        <f t="shared" ref="C341:D342" si="26">C342</f>
        <v>1092.7</v>
      </c>
      <c r="D341" s="66">
        <f t="shared" si="26"/>
        <v>0</v>
      </c>
      <c r="E341" s="66">
        <f>C341+D341</f>
        <v>1092.7</v>
      </c>
    </row>
    <row r="342" spans="1:5" ht="43.5" customHeight="1" x14ac:dyDescent="0.25">
      <c r="A342" s="71" t="s">
        <v>360</v>
      </c>
      <c r="B342" s="17" t="s">
        <v>408</v>
      </c>
      <c r="C342" s="67">
        <f t="shared" si="26"/>
        <v>1092.7</v>
      </c>
      <c r="D342" s="67">
        <f t="shared" si="26"/>
        <v>0</v>
      </c>
      <c r="E342" s="67">
        <f t="shared" ref="E342:E348" si="27">C342+D342</f>
        <v>1092.7</v>
      </c>
    </row>
    <row r="343" spans="1:5" ht="33.75" customHeight="1" x14ac:dyDescent="0.25">
      <c r="A343" s="71" t="s">
        <v>410</v>
      </c>
      <c r="B343" s="17" t="s">
        <v>411</v>
      </c>
      <c r="C343" s="67">
        <f>C344+C348</f>
        <v>1092.7</v>
      </c>
      <c r="D343" s="67">
        <f>D344+D348</f>
        <v>0</v>
      </c>
      <c r="E343" s="67">
        <f t="shared" si="27"/>
        <v>1092.7</v>
      </c>
    </row>
    <row r="344" spans="1:5" ht="16.5" customHeight="1" x14ac:dyDescent="0.25">
      <c r="A344" s="71" t="s">
        <v>361</v>
      </c>
      <c r="B344" s="17" t="s">
        <v>68</v>
      </c>
      <c r="C344" s="67">
        <f>SUM(C345:C347)</f>
        <v>137</v>
      </c>
      <c r="D344" s="67">
        <f>SUM(D345:D347)</f>
        <v>0</v>
      </c>
      <c r="E344" s="67">
        <f t="shared" si="27"/>
        <v>137</v>
      </c>
    </row>
    <row r="345" spans="1:5" ht="18.75" x14ac:dyDescent="0.25">
      <c r="A345" s="71" t="s">
        <v>362</v>
      </c>
      <c r="B345" s="17" t="s">
        <v>69</v>
      </c>
      <c r="C345" s="67">
        <v>137</v>
      </c>
      <c r="D345" s="67"/>
      <c r="E345" s="67">
        <f t="shared" si="27"/>
        <v>137</v>
      </c>
    </row>
    <row r="346" spans="1:5" ht="18.75" hidden="1" x14ac:dyDescent="0.25">
      <c r="A346" s="71" t="s">
        <v>363</v>
      </c>
      <c r="B346" s="37" t="s">
        <v>70</v>
      </c>
      <c r="C346" s="67">
        <v>0</v>
      </c>
      <c r="D346" s="67">
        <v>0</v>
      </c>
      <c r="E346" s="67">
        <f t="shared" si="27"/>
        <v>0</v>
      </c>
    </row>
    <row r="347" spans="1:5" ht="18.75" hidden="1" x14ac:dyDescent="0.25">
      <c r="A347" s="71" t="s">
        <v>364</v>
      </c>
      <c r="B347" s="17" t="s">
        <v>365</v>
      </c>
      <c r="C347" s="67"/>
      <c r="D347" s="67"/>
      <c r="E347" s="67">
        <f t="shared" si="27"/>
        <v>0</v>
      </c>
    </row>
    <row r="348" spans="1:5" ht="28.5" customHeight="1" x14ac:dyDescent="0.25">
      <c r="A348" s="71" t="s">
        <v>421</v>
      </c>
      <c r="B348" s="17" t="s">
        <v>422</v>
      </c>
      <c r="C348" s="67">
        <v>955.7</v>
      </c>
      <c r="D348" s="67"/>
      <c r="E348" s="67">
        <f t="shared" si="27"/>
        <v>955.7</v>
      </c>
    </row>
    <row r="349" spans="1:5" s="4" customFormat="1" ht="28.5" x14ac:dyDescent="0.2">
      <c r="A349" s="77" t="s">
        <v>150</v>
      </c>
      <c r="B349" s="13" t="s">
        <v>199</v>
      </c>
      <c r="C349" s="66">
        <f>C350</f>
        <v>-2216.4</v>
      </c>
      <c r="D349" s="66">
        <f t="shared" ref="D349" si="28">D350</f>
        <v>0</v>
      </c>
      <c r="E349" s="66">
        <f>C349+D349</f>
        <v>-2216.4</v>
      </c>
    </row>
    <row r="350" spans="1:5" s="4" customFormat="1" ht="30" x14ac:dyDescent="0.2">
      <c r="A350" s="70" t="s">
        <v>292</v>
      </c>
      <c r="B350" s="32" t="s">
        <v>174</v>
      </c>
      <c r="C350" s="67">
        <f>C352+C351</f>
        <v>-2216.4</v>
      </c>
      <c r="D350" s="67">
        <f>D352+D351</f>
        <v>0</v>
      </c>
      <c r="E350" s="67">
        <f>C350+D350</f>
        <v>-2216.4</v>
      </c>
    </row>
    <row r="351" spans="1:5" s="4" customFormat="1" ht="31.5" hidden="1" customHeight="1" x14ac:dyDescent="0.2">
      <c r="A351" s="70" t="s">
        <v>552</v>
      </c>
      <c r="B351" s="32" t="s">
        <v>553</v>
      </c>
      <c r="C351" s="67"/>
      <c r="D351" s="67"/>
      <c r="E351" s="67">
        <f>C351+D351</f>
        <v>0</v>
      </c>
    </row>
    <row r="352" spans="1:5" ht="28.5" customHeight="1" x14ac:dyDescent="0.25">
      <c r="A352" s="70" t="s">
        <v>293</v>
      </c>
      <c r="B352" s="12" t="s">
        <v>173</v>
      </c>
      <c r="C352" s="67">
        <v>-2216.4</v>
      </c>
      <c r="D352" s="67"/>
      <c r="E352" s="67">
        <f>C352+D352</f>
        <v>-2216.4</v>
      </c>
    </row>
    <row r="353" spans="1:5" ht="18.75" x14ac:dyDescent="0.25">
      <c r="A353" s="52"/>
      <c r="B353" s="11" t="s">
        <v>9</v>
      </c>
      <c r="C353" s="83">
        <f>C181+C17</f>
        <v>2508322.7999999998</v>
      </c>
      <c r="D353" s="83">
        <f>D181+D17</f>
        <v>62831.3</v>
      </c>
      <c r="E353" s="83">
        <f>C353+D353</f>
        <v>2571154.0999999996</v>
      </c>
    </row>
    <row r="354" spans="1:5" x14ac:dyDescent="0.25">
      <c r="A354" s="54"/>
      <c r="B354" s="19"/>
      <c r="C354" s="18"/>
    </row>
    <row r="355" spans="1:5" x14ac:dyDescent="0.25">
      <c r="A355" s="55"/>
      <c r="B355" s="19"/>
      <c r="C355" s="18"/>
    </row>
    <row r="356" spans="1:5" x14ac:dyDescent="0.25">
      <c r="A356" s="55"/>
      <c r="B356" s="19"/>
      <c r="C356" s="18"/>
    </row>
    <row r="357" spans="1:5" x14ac:dyDescent="0.25">
      <c r="A357" s="55"/>
      <c r="B357" s="19"/>
      <c r="C357" s="18"/>
    </row>
    <row r="358" spans="1:5" x14ac:dyDescent="0.25">
      <c r="A358" s="55"/>
      <c r="B358" s="19"/>
      <c r="C358" s="20"/>
    </row>
    <row r="359" spans="1:5" x14ac:dyDescent="0.25">
      <c r="A359" s="55"/>
      <c r="B359" s="19"/>
      <c r="C359" s="21"/>
    </row>
    <row r="360" spans="1:5" x14ac:dyDescent="0.25">
      <c r="A360" s="55"/>
      <c r="C360" s="21"/>
    </row>
    <row r="361" spans="1:5" x14ac:dyDescent="0.25">
      <c r="A361" s="55"/>
      <c r="B361" s="19"/>
      <c r="C361" s="21"/>
    </row>
    <row r="362" spans="1:5" x14ac:dyDescent="0.25">
      <c r="A362" s="55"/>
      <c r="B362" s="19"/>
      <c r="C362" s="21"/>
    </row>
    <row r="363" spans="1:5" x14ac:dyDescent="0.25">
      <c r="A363" s="55"/>
      <c r="B363" s="19"/>
      <c r="C363" s="21"/>
    </row>
    <row r="364" spans="1:5" x14ac:dyDescent="0.25">
      <c r="A364" s="55"/>
      <c r="B364" s="19"/>
      <c r="C364" s="21"/>
    </row>
    <row r="365" spans="1:5" x14ac:dyDescent="0.25">
      <c r="A365" s="55"/>
      <c r="B365" s="19"/>
      <c r="C365" s="21"/>
    </row>
    <row r="366" spans="1:5" x14ac:dyDescent="0.25">
      <c r="A366" s="55"/>
      <c r="B366" s="19"/>
      <c r="C366" s="21"/>
    </row>
    <row r="367" spans="1:5" x14ac:dyDescent="0.25">
      <c r="A367" s="55"/>
      <c r="B367" s="19"/>
      <c r="C367" s="21"/>
    </row>
    <row r="368" spans="1:5" x14ac:dyDescent="0.25">
      <c r="A368" s="55"/>
      <c r="B368" s="19"/>
      <c r="C368" s="21"/>
    </row>
    <row r="369" spans="1:3" x14ac:dyDescent="0.25">
      <c r="A369" s="91"/>
      <c r="B369" s="91"/>
      <c r="C369" s="91"/>
    </row>
    <row r="370" spans="1:3" x14ac:dyDescent="0.25">
      <c r="A370" s="55"/>
      <c r="B370" s="19"/>
      <c r="C370" s="22"/>
    </row>
    <row r="371" spans="1:3" x14ac:dyDescent="0.25">
      <c r="A371" s="55"/>
      <c r="B371" s="19"/>
      <c r="C371" s="22"/>
    </row>
    <row r="372" spans="1:3" x14ac:dyDescent="0.25">
      <c r="A372" s="55"/>
      <c r="B372" s="19"/>
      <c r="C372" s="22"/>
    </row>
    <row r="373" spans="1:3" x14ac:dyDescent="0.25">
      <c r="A373" s="55"/>
      <c r="B373" s="19"/>
      <c r="C373" s="22"/>
    </row>
    <row r="374" spans="1:3" x14ac:dyDescent="0.25">
      <c r="A374" s="55"/>
      <c r="B374" s="19"/>
      <c r="C374" s="22"/>
    </row>
    <row r="375" spans="1:3" x14ac:dyDescent="0.25">
      <c r="A375" s="55"/>
      <c r="B375" s="19"/>
      <c r="C375" s="22"/>
    </row>
    <row r="376" spans="1:3" x14ac:dyDescent="0.25">
      <c r="A376" s="55"/>
      <c r="B376" s="19"/>
      <c r="C376" s="22"/>
    </row>
    <row r="377" spans="1:3" x14ac:dyDescent="0.25">
      <c r="A377" s="55"/>
      <c r="B377" s="19"/>
      <c r="C377" s="22"/>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55"/>
      <c r="B382" s="19"/>
      <c r="C382" s="22"/>
    </row>
    <row r="383" spans="1:3" x14ac:dyDescent="0.25">
      <c r="A383" s="55"/>
      <c r="B383" s="36"/>
      <c r="C383" s="23"/>
    </row>
    <row r="384" spans="1:3" x14ac:dyDescent="0.25">
      <c r="A384" s="55"/>
      <c r="B384" s="36"/>
      <c r="C384" s="23"/>
    </row>
    <row r="385" spans="1:3" x14ac:dyDescent="0.25">
      <c r="A385" s="55"/>
      <c r="B385" s="19"/>
      <c r="C385" s="24"/>
    </row>
    <row r="386" spans="1:3" x14ac:dyDescent="0.25">
      <c r="A386" s="55"/>
      <c r="B386" s="19"/>
      <c r="C386" s="24"/>
    </row>
    <row r="387" spans="1:3" x14ac:dyDescent="0.25">
      <c r="A387" s="55"/>
      <c r="B387" s="19"/>
      <c r="C387" s="25"/>
    </row>
    <row r="388" spans="1:3" x14ac:dyDescent="0.25">
      <c r="A388" s="55"/>
      <c r="B388" s="19"/>
      <c r="C388" s="22"/>
    </row>
    <row r="389" spans="1:3" x14ac:dyDescent="0.25">
      <c r="A389" s="55"/>
      <c r="B389" s="19"/>
      <c r="C389" s="22"/>
    </row>
    <row r="390" spans="1:3" x14ac:dyDescent="0.25">
      <c r="A390" s="55"/>
      <c r="B390" s="19"/>
      <c r="C390" s="22"/>
    </row>
    <row r="391" spans="1:3" x14ac:dyDescent="0.25">
      <c r="A391" s="55"/>
      <c r="B391" s="19"/>
      <c r="C391" s="22"/>
    </row>
    <row r="392" spans="1:3" x14ac:dyDescent="0.25">
      <c r="A392" s="55"/>
      <c r="B392" s="19"/>
      <c r="C392" s="22"/>
    </row>
    <row r="393" spans="1:3" x14ac:dyDescent="0.25">
      <c r="A393" s="55"/>
      <c r="B393" s="19"/>
      <c r="C393" s="22"/>
    </row>
    <row r="394" spans="1:3" x14ac:dyDescent="0.25">
      <c r="A394" s="92"/>
      <c r="B394" s="92"/>
      <c r="C394" s="92"/>
    </row>
    <row r="395" spans="1:3" x14ac:dyDescent="0.25">
      <c r="A395" s="55"/>
      <c r="B395" s="19"/>
      <c r="C395" s="22"/>
    </row>
    <row r="396" spans="1:3" x14ac:dyDescent="0.25">
      <c r="A396" s="55"/>
      <c r="B396" s="19"/>
      <c r="C396" s="22"/>
    </row>
    <row r="397" spans="1:3" x14ac:dyDescent="0.25">
      <c r="A397" s="55"/>
      <c r="B397" s="19"/>
      <c r="C397" s="22"/>
    </row>
    <row r="398" spans="1:3" x14ac:dyDescent="0.25">
      <c r="A398" s="55"/>
      <c r="B398" s="19"/>
      <c r="C398" s="22"/>
    </row>
    <row r="399" spans="1:3" x14ac:dyDescent="0.25">
      <c r="A399" s="55"/>
      <c r="B399" s="19"/>
      <c r="C399" s="22"/>
    </row>
    <row r="400" spans="1:3" x14ac:dyDescent="0.25">
      <c r="A400" s="56"/>
      <c r="B400" s="26"/>
      <c r="C400" s="27"/>
    </row>
    <row r="401" spans="1:3" x14ac:dyDescent="0.25">
      <c r="A401" s="92"/>
      <c r="B401" s="92"/>
      <c r="C401" s="92"/>
    </row>
    <row r="402" spans="1:3" x14ac:dyDescent="0.25">
      <c r="A402" s="56"/>
      <c r="B402" s="19"/>
      <c r="C402" s="27"/>
    </row>
    <row r="403" spans="1:3" x14ac:dyDescent="0.25">
      <c r="A403" s="55"/>
      <c r="B403" s="19"/>
      <c r="C403" s="28"/>
    </row>
    <row r="404" spans="1:3" x14ac:dyDescent="0.25">
      <c r="A404" s="56"/>
      <c r="B404" s="19"/>
      <c r="C404" s="27"/>
    </row>
    <row r="405" spans="1:3" x14ac:dyDescent="0.25">
      <c r="A405" s="92"/>
      <c r="B405" s="92"/>
      <c r="C405" s="92"/>
    </row>
    <row r="406" spans="1:3" x14ac:dyDescent="0.25">
      <c r="A406" s="55"/>
      <c r="B406" s="19"/>
      <c r="C406" s="29"/>
    </row>
    <row r="407" spans="1:3" x14ac:dyDescent="0.25">
      <c r="A407" s="90"/>
      <c r="B407" s="90"/>
      <c r="C407" s="90"/>
    </row>
    <row r="408" spans="1:3" x14ac:dyDescent="0.25">
      <c r="A408" s="90"/>
      <c r="B408" s="90"/>
      <c r="C408" s="90"/>
    </row>
    <row r="409" spans="1:3" x14ac:dyDescent="0.25">
      <c r="A409" s="55"/>
      <c r="B409" s="19"/>
      <c r="C409" s="28"/>
    </row>
    <row r="410" spans="1:3" x14ac:dyDescent="0.25">
      <c r="A410" s="55"/>
      <c r="B410" s="19"/>
      <c r="C410" s="28"/>
    </row>
    <row r="411" spans="1:3" x14ac:dyDescent="0.25">
      <c r="A411" s="55"/>
      <c r="B411" s="19"/>
      <c r="C411" s="28"/>
    </row>
    <row r="412" spans="1:3" x14ac:dyDescent="0.25">
      <c r="A412" s="55"/>
      <c r="B412" s="19"/>
      <c r="C412" s="28"/>
    </row>
    <row r="413" spans="1:3" x14ac:dyDescent="0.25">
      <c r="A413" s="55"/>
      <c r="B413" s="19"/>
      <c r="C413" s="28"/>
    </row>
    <row r="414" spans="1:3" x14ac:dyDescent="0.25">
      <c r="A414" s="55"/>
      <c r="B414" s="19"/>
      <c r="C414" s="28"/>
    </row>
    <row r="415" spans="1:3" x14ac:dyDescent="0.25">
      <c r="A415" s="55"/>
      <c r="B415" s="19"/>
      <c r="C415" s="28"/>
    </row>
    <row r="416" spans="1:3" x14ac:dyDescent="0.25">
      <c r="A416" s="55"/>
      <c r="B416" s="19"/>
      <c r="C416" s="28"/>
    </row>
    <row r="417" spans="1:3" x14ac:dyDescent="0.25">
      <c r="A417" s="54"/>
      <c r="B417" s="19"/>
      <c r="C417" s="28"/>
    </row>
    <row r="418" spans="1:3" x14ac:dyDescent="0.25">
      <c r="A418" s="55"/>
      <c r="B418" s="19"/>
      <c r="C418" s="28"/>
    </row>
    <row r="419" spans="1:3" x14ac:dyDescent="0.25">
      <c r="A419" s="55"/>
      <c r="B419" s="19"/>
      <c r="C419" s="28"/>
    </row>
    <row r="420" spans="1:3" x14ac:dyDescent="0.25">
      <c r="A420" s="55"/>
      <c r="B420" s="19"/>
      <c r="C420" s="28"/>
    </row>
    <row r="421" spans="1:3" x14ac:dyDescent="0.25">
      <c r="A421" s="55"/>
      <c r="B421" s="19"/>
      <c r="C421" s="28"/>
    </row>
    <row r="422" spans="1:3" x14ac:dyDescent="0.25">
      <c r="A422" s="55"/>
      <c r="B422" s="19"/>
      <c r="C422" s="28"/>
    </row>
    <row r="423" spans="1:3" x14ac:dyDescent="0.25">
      <c r="A423" s="55"/>
      <c r="B423" s="19"/>
      <c r="C423" s="28"/>
    </row>
    <row r="424" spans="1:3" x14ac:dyDescent="0.25">
      <c r="A424" s="56"/>
      <c r="B424" s="19"/>
      <c r="C424" s="28"/>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c r="C1157" s="31"/>
    </row>
    <row r="1158" spans="1:3" x14ac:dyDescent="0.25">
      <c r="A1158" s="56"/>
      <c r="C1158" s="31"/>
    </row>
    <row r="1159" spans="1:3" x14ac:dyDescent="0.25">
      <c r="A1159" s="56"/>
      <c r="C1159" s="31"/>
    </row>
    <row r="1160" spans="1:3" x14ac:dyDescent="0.25">
      <c r="A1160" s="56"/>
      <c r="C1160" s="31"/>
    </row>
    <row r="1161" spans="1:3" x14ac:dyDescent="0.25">
      <c r="A1161" s="56"/>
      <c r="C1161" s="31"/>
    </row>
    <row r="1162" spans="1:3" x14ac:dyDescent="0.25">
      <c r="A1162" s="56"/>
      <c r="C1162" s="31"/>
    </row>
    <row r="1163" spans="1:3" x14ac:dyDescent="0.25">
      <c r="A1163" s="56"/>
      <c r="C1163" s="31"/>
    </row>
    <row r="1164" spans="1:3" x14ac:dyDescent="0.25">
      <c r="A1164" s="56"/>
      <c r="C1164" s="31"/>
    </row>
    <row r="1165" spans="1:3" x14ac:dyDescent="0.25">
      <c r="A1165" s="56"/>
      <c r="C1165" s="31"/>
    </row>
    <row r="1166" spans="1:3" x14ac:dyDescent="0.25">
      <c r="A1166" s="56"/>
      <c r="C1166" s="31"/>
    </row>
    <row r="1167" spans="1:3" x14ac:dyDescent="0.25">
      <c r="A1167" s="56"/>
      <c r="C1167" s="31"/>
    </row>
    <row r="1168" spans="1:3" x14ac:dyDescent="0.25">
      <c r="A1168" s="56"/>
      <c r="C1168" s="31"/>
    </row>
    <row r="1169" spans="1:3" x14ac:dyDescent="0.25">
      <c r="A1169" s="56"/>
      <c r="C1169" s="31"/>
    </row>
    <row r="1170" spans="1:3" x14ac:dyDescent="0.25">
      <c r="A1170" s="56"/>
      <c r="C1170" s="31"/>
    </row>
    <row r="1171" spans="1:3" x14ac:dyDescent="0.25">
      <c r="A1171" s="56"/>
      <c r="C1171" s="31"/>
    </row>
    <row r="1172" spans="1:3" x14ac:dyDescent="0.25">
      <c r="A1172" s="56"/>
    </row>
    <row r="1173" spans="1:3" x14ac:dyDescent="0.25">
      <c r="A1173" s="56"/>
    </row>
    <row r="1174" spans="1:3" x14ac:dyDescent="0.25">
      <c r="A1174" s="56"/>
    </row>
    <row r="1175" spans="1:3" x14ac:dyDescent="0.25">
      <c r="A1175" s="56"/>
    </row>
    <row r="1176" spans="1:3" x14ac:dyDescent="0.25">
      <c r="A1176" s="56"/>
    </row>
    <row r="1177" spans="1:3" x14ac:dyDescent="0.25">
      <c r="A1177" s="56"/>
    </row>
    <row r="1178" spans="1:3" x14ac:dyDescent="0.25">
      <c r="A1178" s="56"/>
    </row>
    <row r="1179" spans="1:3" x14ac:dyDescent="0.25">
      <c r="A1179" s="56"/>
    </row>
    <row r="1180" spans="1:3" x14ac:dyDescent="0.25">
      <c r="A1180" s="56"/>
    </row>
    <row r="1181" spans="1:3" x14ac:dyDescent="0.25">
      <c r="A1181" s="56"/>
    </row>
    <row r="1182" spans="1:3" x14ac:dyDescent="0.25">
      <c r="A1182" s="56"/>
    </row>
    <row r="1183" spans="1:3" x14ac:dyDescent="0.25">
      <c r="A1183" s="56"/>
    </row>
    <row r="1184" spans="1:3"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row r="2073" spans="1:1" x14ac:dyDescent="0.25">
      <c r="A2073" s="56"/>
    </row>
    <row r="2074" spans="1:1" x14ac:dyDescent="0.25">
      <c r="A2074" s="56"/>
    </row>
    <row r="2075" spans="1:1" x14ac:dyDescent="0.25">
      <c r="A2075" s="56"/>
    </row>
    <row r="2076" spans="1:1" x14ac:dyDescent="0.25">
      <c r="A2076" s="56"/>
    </row>
    <row r="2077" spans="1:1" x14ac:dyDescent="0.25">
      <c r="A2077" s="56"/>
    </row>
    <row r="2078" spans="1:1" x14ac:dyDescent="0.25">
      <c r="A2078" s="56"/>
    </row>
    <row r="2079" spans="1:1" x14ac:dyDescent="0.25">
      <c r="A2079" s="56"/>
    </row>
    <row r="2080" spans="1:1" x14ac:dyDescent="0.25">
      <c r="A2080" s="56"/>
    </row>
    <row r="2081" spans="1:1" x14ac:dyDescent="0.25">
      <c r="A2081" s="56"/>
    </row>
    <row r="2082" spans="1:1" x14ac:dyDescent="0.25">
      <c r="A2082" s="56"/>
    </row>
    <row r="2083" spans="1:1" x14ac:dyDescent="0.25">
      <c r="A2083" s="56"/>
    </row>
    <row r="2084" spans="1:1" x14ac:dyDescent="0.25">
      <c r="A2084" s="56"/>
    </row>
    <row r="2085" spans="1:1" x14ac:dyDescent="0.25">
      <c r="A2085" s="56"/>
    </row>
    <row r="2086" spans="1:1" x14ac:dyDescent="0.25">
      <c r="A2086" s="56"/>
    </row>
    <row r="2087" spans="1:1" x14ac:dyDescent="0.25">
      <c r="A2087" s="56"/>
    </row>
  </sheetData>
  <customSheetViews>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1"/>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5"/>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7"/>
      <headerFooter alignWithMargins="0"/>
    </customSheetView>
  </customSheetViews>
  <mergeCells count="9">
    <mergeCell ref="B6:E6"/>
    <mergeCell ref="A12:C12"/>
    <mergeCell ref="A13:C13"/>
    <mergeCell ref="A408:C408"/>
    <mergeCell ref="A369:C369"/>
    <mergeCell ref="A394:C394"/>
    <mergeCell ref="A401:C401"/>
    <mergeCell ref="A405:C405"/>
    <mergeCell ref="A407:C407"/>
  </mergeCells>
  <phoneticPr fontId="0" type="noConversion"/>
  <printOptions horizontalCentered="1"/>
  <pageMargins left="0.35433070866141736" right="0" top="0" bottom="0" header="0" footer="0"/>
  <pageSetup paperSize="9" scale="44" fitToHeight="0" orientation="portrait" blackAndWhite="1"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 год</vt:lpstr>
      <vt:lpstr>'2025 год'!Область_печати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2025-04-09T07:28:37Z</cp:lastPrinted>
  <dcterms:created xsi:type="dcterms:W3CDTF">2004-12-15T14:47:08Z</dcterms:created>
  <dcterms:modified xsi:type="dcterms:W3CDTF">2025-04-23T12:26:19Z</dcterms:modified>
</cp:coreProperties>
</file>