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мун.управление!$3:$5</definedName>
    <definedName name="_xlnm.Print_Area" localSheetId="0">мун.управление!$A$1:$AH$409</definedName>
  </definedNames>
  <calcPr calcId="145621"/>
  <fileRecoveryPr autoRecover="0"/>
</workbook>
</file>

<file path=xl/calcChain.xml><?xml version="1.0" encoding="utf-8"?>
<calcChain xmlns="http://schemas.openxmlformats.org/spreadsheetml/2006/main">
  <c r="J60" i="1" l="1"/>
  <c r="U25" i="1"/>
  <c r="T25" i="1"/>
  <c r="P25" i="1"/>
  <c r="O25" i="1"/>
  <c r="K25" i="1"/>
  <c r="J25" i="1"/>
  <c r="R27" i="1"/>
  <c r="M27" i="1"/>
  <c r="H27" i="1"/>
  <c r="R255" i="1" l="1"/>
  <c r="M255" i="1"/>
  <c r="K248" i="1"/>
  <c r="H255" i="1"/>
  <c r="U63" i="1" l="1"/>
  <c r="T63" i="1"/>
  <c r="P63" i="1"/>
  <c r="O63" i="1"/>
  <c r="J63" i="1"/>
  <c r="K63" i="1"/>
  <c r="R277" i="1" l="1"/>
  <c r="M277" i="1"/>
  <c r="H119" i="1"/>
  <c r="K119" i="1"/>
  <c r="M119" i="1"/>
  <c r="O119" i="1"/>
  <c r="P119" i="1"/>
  <c r="T119" i="1"/>
  <c r="U119" i="1"/>
  <c r="R119" i="1" s="1"/>
  <c r="H120" i="1"/>
  <c r="M120" i="1"/>
  <c r="R120" i="1"/>
  <c r="U85" i="1" l="1"/>
  <c r="T85" i="1"/>
  <c r="P85" i="1"/>
  <c r="O85" i="1"/>
  <c r="J85" i="1"/>
  <c r="K85" i="1"/>
  <c r="I85" i="1"/>
  <c r="R86" i="1"/>
  <c r="M86" i="1"/>
  <c r="H86" i="1"/>
  <c r="H82" i="1" l="1"/>
  <c r="I63" i="1" l="1"/>
  <c r="R80" i="1"/>
  <c r="M80" i="1"/>
  <c r="H80" i="1" s="1"/>
  <c r="H91" i="1" l="1"/>
  <c r="H85" i="1" l="1"/>
  <c r="R91" i="1"/>
  <c r="M91" i="1"/>
  <c r="R108" i="1" l="1"/>
  <c r="M171" i="1" l="1"/>
  <c r="H171" i="1"/>
  <c r="H175" i="1" l="1"/>
  <c r="M175" i="1"/>
  <c r="J181" i="1" l="1"/>
  <c r="M180" i="1"/>
  <c r="O181" i="1"/>
  <c r="M181" i="1" s="1"/>
  <c r="T181" i="1"/>
  <c r="R54" i="1" l="1"/>
  <c r="H155" i="1" l="1"/>
  <c r="H154" i="1"/>
  <c r="H277" i="1"/>
  <c r="K153" i="1"/>
  <c r="J153" i="1"/>
  <c r="P179" i="1"/>
  <c r="U179" i="1"/>
  <c r="U157" i="1"/>
  <c r="P157" i="1"/>
  <c r="K157" i="1"/>
  <c r="R85" i="1" l="1"/>
  <c r="H249" i="1" l="1"/>
  <c r="U123" i="1" l="1"/>
  <c r="P123" i="1"/>
  <c r="K190" i="1" l="1"/>
  <c r="H190" i="1" s="1"/>
  <c r="K187" i="1"/>
  <c r="H78" i="1" l="1"/>
  <c r="M70" i="1" l="1"/>
  <c r="M68" i="1"/>
  <c r="M66" i="1"/>
  <c r="M64" i="1"/>
  <c r="K138" i="1" l="1"/>
  <c r="T179" i="1" l="1"/>
  <c r="O179" i="1"/>
  <c r="M170" i="1"/>
  <c r="J179" i="1" l="1"/>
  <c r="H179" i="1" s="1"/>
  <c r="M78" i="1"/>
  <c r="R78" i="1"/>
  <c r="H180" i="1" l="1"/>
  <c r="H181" i="1"/>
  <c r="R185" i="1"/>
  <c r="M185" i="1"/>
  <c r="H185" i="1"/>
  <c r="R183" i="1"/>
  <c r="M183" i="1"/>
  <c r="H183" i="1"/>
  <c r="R181" i="1" l="1"/>
  <c r="R180" i="1"/>
  <c r="H184" i="1"/>
  <c r="M184" i="1"/>
  <c r="R184" i="1"/>
  <c r="H182" i="1" l="1"/>
  <c r="M182" i="1"/>
  <c r="R182" i="1"/>
  <c r="M179" i="1"/>
  <c r="R179" i="1"/>
  <c r="R25" i="1" l="1"/>
  <c r="M25" i="1"/>
  <c r="H25" i="1"/>
  <c r="T157" i="1" l="1"/>
  <c r="O157" i="1"/>
  <c r="J157" i="1"/>
  <c r="T153" i="1"/>
  <c r="O153" i="1"/>
  <c r="T276" i="1" l="1"/>
  <c r="O276" i="1"/>
  <c r="K276" i="1"/>
  <c r="T149" i="1" l="1"/>
  <c r="O149" i="1"/>
  <c r="J149" i="1"/>
  <c r="T169" i="1"/>
  <c r="O169" i="1"/>
  <c r="J169" i="1"/>
  <c r="J165" i="1"/>
  <c r="O165" i="1"/>
  <c r="T165" i="1"/>
  <c r="T161" i="1"/>
  <c r="O161" i="1"/>
  <c r="J161" i="1"/>
  <c r="H140" i="1" l="1"/>
  <c r="R141" i="1" l="1"/>
  <c r="M141" i="1"/>
  <c r="R175" i="1" l="1"/>
  <c r="R174" i="1"/>
  <c r="M174" i="1"/>
  <c r="R150" i="1"/>
  <c r="M150" i="1"/>
  <c r="M162" i="1"/>
  <c r="R162" i="1"/>
  <c r="M151" i="1"/>
  <c r="R170" i="1"/>
  <c r="R167" i="1"/>
  <c r="M167" i="1"/>
  <c r="R166" i="1"/>
  <c r="M166" i="1"/>
  <c r="H166" i="1"/>
  <c r="R155" i="1" l="1"/>
  <c r="R154" i="1"/>
  <c r="M155" i="1"/>
  <c r="M154" i="1"/>
  <c r="R147" i="1"/>
  <c r="R146" i="1"/>
  <c r="R145" i="1"/>
  <c r="M147" i="1"/>
  <c r="M146" i="1"/>
  <c r="M145" i="1"/>
  <c r="M159" i="1"/>
  <c r="P187" i="1" l="1"/>
  <c r="R142" i="1"/>
  <c r="R140" i="1"/>
  <c r="M142" i="1"/>
  <c r="M140" i="1"/>
  <c r="R139" i="1"/>
  <c r="M139" i="1"/>
  <c r="R163" i="1" l="1"/>
  <c r="M163" i="1"/>
  <c r="R159" i="1"/>
  <c r="M158" i="1"/>
  <c r="R158" i="1"/>
  <c r="R52" i="1"/>
  <c r="M52" i="1"/>
  <c r="H87" i="1"/>
  <c r="M105" i="1"/>
  <c r="R105" i="1"/>
  <c r="U107" i="1"/>
  <c r="U187" i="1" l="1"/>
  <c r="M188" i="1"/>
  <c r="M187" i="1" s="1"/>
  <c r="R188" i="1"/>
  <c r="R187" i="1" s="1"/>
  <c r="H188" i="1"/>
  <c r="H89" i="1" l="1"/>
  <c r="M89" i="1"/>
  <c r="R89" i="1"/>
  <c r="H139" i="1"/>
  <c r="P107" i="1" l="1"/>
  <c r="M107" i="1" s="1"/>
  <c r="K107" i="1"/>
  <c r="H107" i="1" s="1"/>
  <c r="H110" i="1"/>
  <c r="H109" i="1"/>
  <c r="H108" i="1"/>
  <c r="H159" i="1" l="1"/>
  <c r="H158" i="1"/>
  <c r="R157" i="1"/>
  <c r="M157" i="1"/>
  <c r="H157" i="1"/>
  <c r="J51" i="1" l="1"/>
  <c r="U51" i="1"/>
  <c r="T51" i="1"/>
  <c r="S51" i="1"/>
  <c r="Q51" i="1"/>
  <c r="P51" i="1"/>
  <c r="O51" i="1"/>
  <c r="K51" i="1"/>
  <c r="R248" i="1" l="1"/>
  <c r="R253" i="1"/>
  <c r="M253" i="1"/>
  <c r="R251" i="1"/>
  <c r="M251" i="1"/>
  <c r="H253" i="1"/>
  <c r="U234" i="1"/>
  <c r="R234" i="1" s="1"/>
  <c r="P234" i="1"/>
  <c r="M234" i="1" s="1"/>
  <c r="K234" i="1"/>
  <c r="H234" i="1" s="1"/>
  <c r="R237" i="1"/>
  <c r="M237" i="1"/>
  <c r="H237" i="1"/>
  <c r="M248" i="1" l="1"/>
  <c r="K173" i="1"/>
  <c r="R177" i="1"/>
  <c r="M177" i="1"/>
  <c r="H177" i="1"/>
  <c r="H248" i="1" l="1"/>
  <c r="H251" i="1"/>
  <c r="R191" i="1" l="1"/>
  <c r="M191" i="1"/>
  <c r="H191" i="1"/>
  <c r="O187" i="1"/>
  <c r="T187" i="1"/>
  <c r="J187" i="1"/>
  <c r="H187" i="1" s="1"/>
  <c r="H202" i="1" l="1"/>
  <c r="H201" i="1"/>
  <c r="T234" i="1" l="1"/>
  <c r="V234" i="1"/>
  <c r="S234" i="1"/>
  <c r="O234" i="1"/>
  <c r="Q234" i="1"/>
  <c r="N234"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49" i="1"/>
  <c r="Q248" i="1"/>
  <c r="O248" i="1"/>
  <c r="N248" i="1"/>
  <c r="M235" i="1"/>
  <c r="M209" i="1"/>
  <c r="M208" i="1"/>
  <c r="M202" i="1"/>
  <c r="M201" i="1"/>
  <c r="Q200" i="1"/>
  <c r="P200" i="1"/>
  <c r="O200" i="1"/>
  <c r="N200" i="1"/>
  <c r="Q173" i="1"/>
  <c r="P173" i="1"/>
  <c r="O173" i="1"/>
  <c r="N173" i="1"/>
  <c r="Q169" i="1"/>
  <c r="P169" i="1"/>
  <c r="N169" i="1"/>
  <c r="P165" i="1"/>
  <c r="N165" i="1"/>
  <c r="Q161" i="1"/>
  <c r="P161" i="1"/>
  <c r="N161" i="1"/>
  <c r="Q153" i="1"/>
  <c r="P153" i="1"/>
  <c r="N153" i="1"/>
  <c r="Q149" i="1"/>
  <c r="P149" i="1"/>
  <c r="Q144" i="1"/>
  <c r="P144" i="1"/>
  <c r="O144" i="1"/>
  <c r="N144" i="1"/>
  <c r="Q138" i="1"/>
  <c r="P138" i="1"/>
  <c r="O138" i="1"/>
  <c r="N138"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M53" i="1"/>
  <c r="N51" i="1"/>
  <c r="Q25" i="1"/>
  <c r="N25" i="1"/>
  <c r="Q21" i="1"/>
  <c r="P21" i="1"/>
  <c r="O21" i="1"/>
  <c r="N21"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48" i="1"/>
  <c r="J248" i="1"/>
  <c r="I248" i="1"/>
  <c r="L234" i="1"/>
  <c r="J234" i="1"/>
  <c r="I234" i="1"/>
  <c r="H209" i="1"/>
  <c r="H208" i="1"/>
  <c r="L200" i="1"/>
  <c r="K200" i="1"/>
  <c r="J200" i="1"/>
  <c r="I200" i="1"/>
  <c r="H174" i="1"/>
  <c r="L173" i="1"/>
  <c r="J173" i="1"/>
  <c r="I173" i="1"/>
  <c r="H170" i="1"/>
  <c r="L169" i="1"/>
  <c r="K169" i="1"/>
  <c r="I169" i="1"/>
  <c r="H167" i="1"/>
  <c r="L165" i="1"/>
  <c r="K165" i="1"/>
  <c r="I165" i="1"/>
  <c r="H163" i="1"/>
  <c r="H162" i="1"/>
  <c r="L161" i="1"/>
  <c r="K161" i="1"/>
  <c r="I161" i="1"/>
  <c r="L153" i="1"/>
  <c r="I153" i="1"/>
  <c r="H151" i="1"/>
  <c r="H150" i="1"/>
  <c r="L149" i="1"/>
  <c r="K149" i="1"/>
  <c r="I149" i="1"/>
  <c r="H147" i="1"/>
  <c r="H146" i="1"/>
  <c r="H145" i="1"/>
  <c r="L144" i="1"/>
  <c r="K144" i="1"/>
  <c r="J144" i="1"/>
  <c r="I144" i="1"/>
  <c r="H142" i="1"/>
  <c r="H141" i="1"/>
  <c r="L138" i="1"/>
  <c r="J138" i="1"/>
  <c r="I138" i="1"/>
  <c r="H124" i="1"/>
  <c r="H123" i="1" s="1"/>
  <c r="L123" i="1"/>
  <c r="J123" i="1"/>
  <c r="I123" i="1"/>
  <c r="H105" i="1"/>
  <c r="H104" i="1"/>
  <c r="H103" i="1"/>
  <c r="L102" i="1"/>
  <c r="L101" i="1" s="1"/>
  <c r="J102" i="1"/>
  <c r="J101" i="1" s="1"/>
  <c r="I102" i="1"/>
  <c r="I101" i="1" s="1"/>
  <c r="K101" i="1"/>
  <c r="L85" i="1"/>
  <c r="H76" i="1"/>
  <c r="H74" i="1"/>
  <c r="H72" i="1"/>
  <c r="H70" i="1"/>
  <c r="H68" i="1"/>
  <c r="H66" i="1"/>
  <c r="H64" i="1"/>
  <c r="L63" i="1"/>
  <c r="H54" i="1"/>
  <c r="H53" i="1"/>
  <c r="H52" i="1"/>
  <c r="I51" i="1"/>
  <c r="L25" i="1"/>
  <c r="L21" i="1"/>
  <c r="K21" i="1"/>
  <c r="J21" i="1"/>
  <c r="I21" i="1"/>
  <c r="H165" i="1" l="1"/>
  <c r="H173" i="1"/>
  <c r="M63" i="1"/>
  <c r="P193" i="1"/>
  <c r="P279" i="1"/>
  <c r="H63" i="1"/>
  <c r="H169" i="1"/>
  <c r="K193" i="1"/>
  <c r="O193" i="1"/>
  <c r="J193" i="1"/>
  <c r="L60" i="1"/>
  <c r="K112" i="1"/>
  <c r="P60" i="1"/>
  <c r="P112" i="1"/>
  <c r="K279" i="1"/>
  <c r="Q60" i="1"/>
  <c r="N60" i="1"/>
  <c r="O60" i="1"/>
  <c r="H51" i="1"/>
  <c r="M51" i="1"/>
  <c r="M60" i="1" s="1"/>
  <c r="L112" i="1"/>
  <c r="M161" i="1"/>
  <c r="H102" i="1"/>
  <c r="H153" i="1"/>
  <c r="H161" i="1"/>
  <c r="I279" i="1"/>
  <c r="J408" i="1"/>
  <c r="L408" i="1"/>
  <c r="M102" i="1"/>
  <c r="M138" i="1"/>
  <c r="M153" i="1"/>
  <c r="M169" i="1"/>
  <c r="M173" i="1"/>
  <c r="Q279" i="1"/>
  <c r="O408" i="1"/>
  <c r="Q408" i="1"/>
  <c r="M149" i="1"/>
  <c r="J112" i="1"/>
  <c r="H21" i="1"/>
  <c r="K60" i="1"/>
  <c r="I112" i="1"/>
  <c r="H149" i="1"/>
  <c r="L279" i="1"/>
  <c r="H264" i="1"/>
  <c r="I408" i="1"/>
  <c r="K408" i="1"/>
  <c r="M21" i="1"/>
  <c r="O112" i="1"/>
  <c r="Q112" i="1"/>
  <c r="N101" i="1"/>
  <c r="M101" i="1" s="1"/>
  <c r="M165" i="1"/>
  <c r="M200" i="1"/>
  <c r="N408" i="1"/>
  <c r="P408" i="1"/>
  <c r="M408" i="1" s="1"/>
  <c r="H101" i="1"/>
  <c r="H144" i="1"/>
  <c r="M144" i="1"/>
  <c r="M264" i="1"/>
  <c r="H138" i="1"/>
  <c r="N279" i="1"/>
  <c r="I60" i="1"/>
  <c r="H200"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49" i="1"/>
  <c r="V248" i="1"/>
  <c r="T248" i="1"/>
  <c r="S248" i="1"/>
  <c r="R209" i="1"/>
  <c r="R208" i="1"/>
  <c r="R202" i="1"/>
  <c r="R201" i="1"/>
  <c r="V200" i="1"/>
  <c r="U200" i="1"/>
  <c r="T200" i="1"/>
  <c r="S200" i="1"/>
  <c r="V173" i="1"/>
  <c r="U173" i="1"/>
  <c r="T173" i="1"/>
  <c r="S173" i="1"/>
  <c r="R171" i="1"/>
  <c r="V169" i="1"/>
  <c r="U169" i="1"/>
  <c r="S169" i="1"/>
  <c r="U165" i="1"/>
  <c r="S165" i="1"/>
  <c r="V161" i="1"/>
  <c r="U161" i="1"/>
  <c r="S161" i="1"/>
  <c r="V153" i="1"/>
  <c r="U153" i="1"/>
  <c r="S153" i="1"/>
  <c r="R151" i="1"/>
  <c r="V149" i="1"/>
  <c r="U149" i="1"/>
  <c r="V144" i="1"/>
  <c r="U144" i="1"/>
  <c r="T144" i="1"/>
  <c r="S144" i="1"/>
  <c r="V138" i="1"/>
  <c r="U138" i="1"/>
  <c r="T138" i="1"/>
  <c r="S138" i="1"/>
  <c r="R124" i="1"/>
  <c r="R123" i="1" s="1"/>
  <c r="V123" i="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3" i="1"/>
  <c r="V51" i="1"/>
  <c r="V25" i="1"/>
  <c r="S25" i="1"/>
  <c r="V21" i="1"/>
  <c r="U21" i="1"/>
  <c r="T21" i="1"/>
  <c r="S21" i="1"/>
  <c r="H408" i="1" l="1"/>
  <c r="R63" i="1"/>
  <c r="M193" i="1"/>
  <c r="H193" i="1"/>
  <c r="U193" i="1"/>
  <c r="I409" i="1"/>
  <c r="H112" i="1"/>
  <c r="H279" i="1"/>
  <c r="U279" i="1"/>
  <c r="T193" i="1"/>
  <c r="K409" i="1"/>
  <c r="J409" i="1"/>
  <c r="M112" i="1"/>
  <c r="M279" i="1"/>
  <c r="H60" i="1"/>
  <c r="U60" i="1"/>
  <c r="R173" i="1"/>
  <c r="O409" i="1"/>
  <c r="P409" i="1"/>
  <c r="T60" i="1"/>
  <c r="N112" i="1"/>
  <c r="L409" i="1"/>
  <c r="S60" i="1"/>
  <c r="R51" i="1"/>
  <c r="S279" i="1"/>
  <c r="V60" i="1"/>
  <c r="V193" i="1"/>
  <c r="T112" i="1"/>
  <c r="S408" i="1"/>
  <c r="U408" i="1"/>
  <c r="R408" i="1" s="1"/>
  <c r="R21" i="1"/>
  <c r="R144" i="1"/>
  <c r="V112" i="1"/>
  <c r="R101" i="1"/>
  <c r="R102" i="1"/>
  <c r="R149" i="1"/>
  <c r="R165" i="1"/>
  <c r="V279" i="1"/>
  <c r="T408" i="1"/>
  <c r="V408" i="1"/>
  <c r="R264" i="1"/>
  <c r="R200" i="1"/>
  <c r="R169" i="1"/>
  <c r="R161" i="1"/>
  <c r="R153" i="1"/>
  <c r="R138" i="1"/>
  <c r="U112" i="1"/>
  <c r="S112" i="1"/>
  <c r="H409" i="1" l="1"/>
  <c r="R193" i="1"/>
  <c r="M409" i="1"/>
  <c r="R279" i="1"/>
  <c r="R112" i="1"/>
  <c r="T409" i="1"/>
  <c r="U409" i="1"/>
  <c r="R60" i="1"/>
  <c r="V409" i="1"/>
  <c r="R409" i="1" l="1"/>
</calcChain>
</file>

<file path=xl/sharedStrings.xml><?xml version="1.0" encoding="utf-8"?>
<sst xmlns="http://schemas.openxmlformats.org/spreadsheetml/2006/main" count="4695" uniqueCount="799">
  <si>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</si>
  <si>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</si>
  <si>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</si>
  <si>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</si>
  <si>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</si>
  <si>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</si>
  <si>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</si>
  <si>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</si>
  <si>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</si>
  <si>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</si>
  <si>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</si>
  <si>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</si>
  <si>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</si>
  <si>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</si>
  <si>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</si>
  <si>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</si>
  <si>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</si>
  <si>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</si>
  <si>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</si>
  <si>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</si>
  <si>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</si>
  <si>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</si>
  <si>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</si>
  <si>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</si>
  <si>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</si>
  <si>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</si>
  <si>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</si>
  <si>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</si>
  <si>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</si>
  <si>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</si>
  <si>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</si>
  <si>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</si>
  <si>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</si>
  <si>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</si>
  <si>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</si>
  <si>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</si>
  <si>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</si>
  <si>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</si>
  <si>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</si>
  <si>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</si>
  <si>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</si>
  <si>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</si>
  <si>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</si>
  <si>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</si>
  <si>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</si>
  <si>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</si>
  <si>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</si>
  <si>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</si>
  <si>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</si>
  <si>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</si>
  <si>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</si>
  <si>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</si>
  <si>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</si>
  <si>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</si>
  <si>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</si>
  <si>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</si>
  <si>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</si>
  <si>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</si>
  <si>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</si>
  <si>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</si>
  <si>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</si>
  <si>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</si>
  <si>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</si>
  <si>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</si>
  <si>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</si>
  <si>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</si>
  <si>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</si>
  <si>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</si>
  <si>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</si>
  <si>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</si>
  <si>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</si>
  <si>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</si>
  <si>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</si>
  <si>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</si>
  <si>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</si>
  <si>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</si>
  <si>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</si>
  <si>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</si>
  <si>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</si>
  <si>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</si>
  <si>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</si>
  <si>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</si>
  <si>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</si>
  <si>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</si>
  <si>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</si>
  <si>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</si>
  <si>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</si>
  <si>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</si>
  <si>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</si>
  <si>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</si>
  <si>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</si>
  <si>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</si>
  <si>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</si>
  <si>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</si>
  <si>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</si>
  <si>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</si>
  <si>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</si>
  <si>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</si>
  <si>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</si>
  <si>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</si>
  <si>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</si>
  <si>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</si>
  <si>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</si>
  <si>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</si>
  <si>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</si>
  <si>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</si>
  <si>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</si>
  <si>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</si>
  <si>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</si>
  <si>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</si>
  <si>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</si>
  <si>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</si>
  <si>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</si>
  <si>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</si>
  <si>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</si>
  <si>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</si>
  <si>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</si>
  <si>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</si>
  <si>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</si>
  <si>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</si>
  <si>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</si>
  <si>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</si>
  <si>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</si>
  <si>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</si>
  <si>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</si>
  <si>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</si>
  <si>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</si>
  <si>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</si>
  <si>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</si>
  <si>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</si>
  <si>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</si>
  <si>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</si>
  <si>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</si>
  <si>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</si>
  <si>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</si>
  <si>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</si>
  <si>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</si>
  <si>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</si>
  <si>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</si>
  <si>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</si>
  <si>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</si>
  <si>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</si>
  <si>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</si>
  <si>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</si>
  <si>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</si>
  <si>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</si>
  <si>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</si>
  <si>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</si>
  <si>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</si>
  <si>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</si>
  <si>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</si>
  <si>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</si>
  <si>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</si>
  <si>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</si>
  <si>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</si>
  <si>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</si>
  <si>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</si>
  <si>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</si>
  <si>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</si>
  <si>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</si>
  <si>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</si>
  <si>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</si>
  <si>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</si>
  <si>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</si>
  <si>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</si>
  <si>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</si>
  <si>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</si>
  <si>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</si>
  <si>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</si>
  <si>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</si>
  <si>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</si>
  <si>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</si>
  <si>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</si>
  <si>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</si>
  <si>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</si>
  <si>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</si>
  <si>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</si>
  <si>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</si>
  <si>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</si>
  <si>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</si>
  <si>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</si>
  <si>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</si>
  <si>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</si>
  <si>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</si>
  <si>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</si>
  <si>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</si>
  <si>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</si>
  <si>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</si>
  <si>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</si>
  <si>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</si>
  <si>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</si>
  <si>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</si>
  <si>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</si>
  <si>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</si>
  <si>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</si>
  <si>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</si>
  <si>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</si>
  <si>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</si>
  <si>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</si>
  <si>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</si>
  <si>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</si>
  <si>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</si>
  <si>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</si>
  <si>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</si>
  <si>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</si>
  <si>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</si>
  <si>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</si>
  <si>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</si>
  <si>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</si>
  <si>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</si>
  <si>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</si>
  <si>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</si>
  <si>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</si>
  <si>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</si>
  <si>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</si>
  <si>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</si>
  <si>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</si>
  <si>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</si>
  <si>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</si>
  <si>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</si>
  <si>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</si>
  <si>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</si>
  <si>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</si>
  <si>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</si>
  <si>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</si>
  <si>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</si>
  <si>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</si>
  <si>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</si>
  <si>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</si>
  <si>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</si>
  <si>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</si>
  <si>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</si>
  <si>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</si>
  <si>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</si>
  <si>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</si>
  <si>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</si>
  <si>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</si>
  <si>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</si>
  <si>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</si>
  <si>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</si>
  <si>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</si>
  <si>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</si>
  <si>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</si>
  <si>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</si>
  <si>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</si>
  <si>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</si>
  <si>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</si>
  <si>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</si>
  <si>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</si>
  <si>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</si>
  <si>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</si>
  <si>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</si>
  <si>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</si>
  <si>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</si>
  <si>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</si>
  <si>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</si>
  <si>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</si>
  <si>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</si>
  <si>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</si>
  <si>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</si>
  <si>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</si>
  <si>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</si>
  <si>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</si>
  <si>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</si>
  <si>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</si>
  <si>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</si>
  <si>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</si>
  <si>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</si>
  <si>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</si>
  <si>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</si>
  <si>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</si>
  <si>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</si>
  <si>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</si>
  <si>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</si>
  <si>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</si>
  <si>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</si>
  <si>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</si>
  <si>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</si>
  <si>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</si>
  <si>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</si>
  <si>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</si>
  <si>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</si>
  <si>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</si>
  <si>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</si>
  <si>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</si>
  <si>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</si>
  <si>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</si>
  <si>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</si>
  <si>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</si>
  <si>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</si>
  <si>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</si>
  <si>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</si>
  <si>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</si>
  <si>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</si>
  <si>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</si>
  <si>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</si>
  <si>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</si>
  <si>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</si>
  <si>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</si>
  <si>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</si>
  <si>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</si>
  <si>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</si>
  <si>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</si>
  <si>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</si>
  <si>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</si>
  <si>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</si>
  <si>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</si>
  <si>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</si>
  <si>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</si>
  <si>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</si>
  <si>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</si>
  <si>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</si>
  <si>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</si>
  <si>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</si>
  <si>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</si>
  <si>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</si>
  <si>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</si>
  <si>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</si>
  <si>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</si>
  <si>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</si>
  <si>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</si>
  <si>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</si>
  <si>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</si>
  <si>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</si>
  <si>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</si>
  <si>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</si>
  <si>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</si>
  <si>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</si>
  <si>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</si>
  <si>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</si>
  <si>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</si>
  <si>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</si>
  <si>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</si>
  <si>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</si>
  <si>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</si>
  <si>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</si>
  <si>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</si>
  <si>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</si>
  <si>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</si>
  <si>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</si>
  <si>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</si>
  <si>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</si>
  <si>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</si>
  <si>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</si>
  <si>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</si>
  <si>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</si>
  <si>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</si>
  <si>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</si>
  <si>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</si>
  <si>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</si>
  <si>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</si>
  <si>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</si>
  <si>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</si>
  <si>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</si>
  <si>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</si>
  <si>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</si>
  <si>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</si>
  <si>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</si>
  <si>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</si>
  <si>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</si>
  <si>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</si>
  <si>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</si>
  <si>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</si>
  <si>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</si>
  <si>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</si>
  <si>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</si>
  <si>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</si>
  <si>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</si>
  <si>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</si>
  <si>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</si>
  <si>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</si>
  <si>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</si>
  <si>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</si>
  <si>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</si>
  <si>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</si>
  <si>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</si>
  <si>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</si>
  <si>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</si>
  <si>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</si>
  <si>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</si>
  <si>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</si>
  <si>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</si>
  <si>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</si>
  <si>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</si>
  <si>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</si>
  <si>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</si>
  <si>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</si>
  <si>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</si>
  <si>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</si>
  <si>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</si>
  <si>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</si>
  <si>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</si>
  <si>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</si>
  <si>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</si>
  <si>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</si>
  <si>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</si>
  <si>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</si>
  <si>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</si>
  <si>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</si>
  <si>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</si>
  <si>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</si>
  <si>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</si>
  <si>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</si>
  <si>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</si>
  <si>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</si>
  <si>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</si>
  <si>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</si>
  <si>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</si>
  <si>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</si>
  <si>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</si>
  <si>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</si>
  <si>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</si>
  <si>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</si>
  <si>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</si>
  <si>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</si>
  <si>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</si>
  <si>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</si>
  <si>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</si>
  <si>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</si>
  <si>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</si>
  <si>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</si>
  <si>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</si>
  <si>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</si>
  <si>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</si>
  <si>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</si>
  <si>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</si>
  <si>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</si>
  <si>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</si>
  <si>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</si>
  <si>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</si>
  <si>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</si>
  <si>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</si>
  <si>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</si>
  <si>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</si>
  <si>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</si>
  <si>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</si>
  <si>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</si>
  <si>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</si>
  <si>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</si>
  <si>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</si>
  <si>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</si>
  <si>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</si>
  <si>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</si>
  <si>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</si>
  <si>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</si>
  <si>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</si>
  <si>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</si>
  <si>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</si>
  <si>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</si>
  <si>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</si>
  <si>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</si>
  <si>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</si>
  <si>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</si>
  <si>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</si>
  <si>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</si>
  <si>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</si>
  <si>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</si>
  <si>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</si>
  <si>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</si>
  <si>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</si>
  <si>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</si>
  <si>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</si>
  <si>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</si>
  <si>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</si>
  <si>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</si>
  <si>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</si>
  <si>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</si>
  <si>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</si>
  <si>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</si>
  <si>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</si>
  <si>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</si>
  <si>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</si>
  <si>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</si>
  <si>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</si>
  <si>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</si>
  <si>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</si>
  <si>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</si>
  <si>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</si>
  <si>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</si>
  <si>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</si>
  <si>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</si>
  <si>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</si>
  <si>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</si>
  <si>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</si>
  <si>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</si>
  <si>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</si>
  <si>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</si>
  <si>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</si>
  <si>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</si>
  <si>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</si>
  <si>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</si>
  <si>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</si>
  <si>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</si>
  <si>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</si>
  <si>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</si>
  <si>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</si>
  <si>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</si>
  <si>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</si>
  <si>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</si>
  <si>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</si>
  <si>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</si>
  <si>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</si>
  <si>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</si>
  <si>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</si>
  <si>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</si>
  <si>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</si>
  <si>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</si>
  <si>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</si>
  <si>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</si>
  <si>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</si>
  <si>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</si>
  <si>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</si>
  <si>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</si>
  <si>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</si>
  <si>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</si>
  <si>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</si>
  <si>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</si>
  <si>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</si>
  <si>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</si>
  <si>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</si>
  <si>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</si>
  <si>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</si>
  <si>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</si>
  <si>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</si>
  <si>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</si>
  <si>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</si>
  <si>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</si>
  <si>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</si>
  <si>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</si>
  <si>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</si>
  <si>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</si>
  <si>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</si>
  <si>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</si>
  <si>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</si>
  <si>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</si>
  <si>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</si>
  <si>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</si>
  <si>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</si>
  <si>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</si>
  <si>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</si>
  <si>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</si>
  <si>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</si>
  <si>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</si>
  <si>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</si>
  <si>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</si>
  <si>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</si>
  <si>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</si>
  <si>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</si>
  <si>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</si>
  <si>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</si>
  <si>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</si>
  <si>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</si>
  <si>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</si>
  <si>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</si>
  <si>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</si>
  <si>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</si>
  <si>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</si>
  <si>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</si>
  <si>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</si>
  <si>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</si>
  <si>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</si>
  <si>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</si>
  <si>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</si>
  <si>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</si>
  <si>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</si>
  <si>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</si>
  <si>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</si>
  <si>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</si>
  <si>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</si>
  <si>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</si>
  <si>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</si>
  <si>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</si>
  <si>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</si>
  <si>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</si>
  <si>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</si>
  <si>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</si>
  <si>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</si>
  <si>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</si>
  <si>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</si>
  <si>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</si>
  <si>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</si>
  <si>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</si>
  <si>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</si>
  <si>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</si>
  <si>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</si>
  <si>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</si>
  <si>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</si>
  <si>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</si>
  <si>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</si>
  <si>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</si>
  <si>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</si>
  <si>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</si>
  <si>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</si>
  <si>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</si>
  <si>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</si>
  <si>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</si>
  <si>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</si>
  <si>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</si>
  <si>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</si>
  <si>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</si>
  <si>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</si>
  <si>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</si>
  <si>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</si>
  <si>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</si>
  <si>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</si>
  <si>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</si>
  <si>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</si>
  <si>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</si>
  <si>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</si>
  <si>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</si>
  <si>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</si>
  <si>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</si>
  <si>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</si>
  <si>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</si>
  <si>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</si>
  <si>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</si>
  <si>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</si>
  <si>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</si>
  <si>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</si>
  <si>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</si>
  <si>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</si>
  <si>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</si>
  <si>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</si>
  <si>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</si>
  <si>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</si>
  <si>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</si>
  <si>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</si>
  <si>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</si>
  <si>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</si>
  <si>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</si>
  <si>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</si>
  <si>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</si>
  <si>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</si>
  <si>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</si>
  <si>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</si>
  <si>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</si>
  <si>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</si>
  <si>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</si>
  <si>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</si>
  <si>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</si>
  <si>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</si>
  <si>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</si>
  <si>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</si>
  <si>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</si>
  <si>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</si>
  <si>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</si>
  <si>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</si>
  <si>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</si>
  <si>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</si>
  <si>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</si>
  <si>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</si>
  <si>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</si>
  <si>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</si>
  <si>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</si>
  <si>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</si>
  <si>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</si>
  <si>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</si>
  <si>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</si>
  <si>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</si>
  <si>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</si>
  <si>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</si>
  <si>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</si>
  <si>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</si>
  <si>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</si>
  <si>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</si>
  <si>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</si>
  <si>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</si>
  <si>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</si>
  <si>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</si>
  <si>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</si>
  <si>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</si>
  <si>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</si>
  <si>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</si>
  <si>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</si>
  <si>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</si>
  <si>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</si>
  <si>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</si>
  <si>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</si>
  <si>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</si>
  <si>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</si>
  <si>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</si>
  <si>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</si>
  <si>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</si>
  <si>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</si>
  <si>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</si>
  <si>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</si>
  <si>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</si>
  <si>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</si>
  <si>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</si>
  <si>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</si>
  <si>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</si>
  <si>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</si>
  <si>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</si>
  <si>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</si>
  <si>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</si>
  <si>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</si>
  <si>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</si>
  <si>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</si>
  <si>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</si>
  <si>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</si>
  <si>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</si>
  <si>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</si>
  <si>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</si>
  <si>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</si>
  <si>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</si>
  <si>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</si>
  <si>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</si>
  <si>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</si>
  <si>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</si>
  <si>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</si>
  <si>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</si>
  <si>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</si>
  <si>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</si>
  <si>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</si>
  <si>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</si>
  <si>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</si>
  <si>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</si>
  <si>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</si>
  <si>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</si>
  <si>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</si>
  <si>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</si>
  <si>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</si>
  <si>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</si>
  <si>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</si>
  <si>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</si>
  <si>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</si>
  <si>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</si>
  <si>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</si>
  <si>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</si>
  <si>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</si>
  <si>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</si>
  <si>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</si>
  <si>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</si>
  <si>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</si>
  <si>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</si>
  <si>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</si>
  <si>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</si>
  <si>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</si>
  <si>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</si>
  <si>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</si>
  <si>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</si>
  <si>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</si>
  <si>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</si>
  <si>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</si>
  <si>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</si>
  <si>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</si>
  <si>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</si>
  <si>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</si>
  <si>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</si>
  <si>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</si>
  <si>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Контрольное событие 66
Приобретен аттестованный объект ВТ "МОБ-1"</t>
  </si>
  <si>
    <t xml:space="preserve">Контрольное событие 67
Функционирование антивирусной защиты                        </t>
  </si>
  <si>
    <r>
      <t>Контрольное событие 68</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</si>
  <si>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</si>
  <si>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</si>
  <si>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Контрольное событие  69
Сохранение конфиденциальной информации в информационных системах                          </t>
  </si>
  <si>
    <t xml:space="preserve">Контрольное событие 70
Обеспечение информационной безопасности в КСПД                          </t>
  </si>
  <si>
    <t xml:space="preserve">Контрольное событие 71
Сертификация  муниципальных информационных систем                  </t>
  </si>
  <si>
    <t>Контрольное событие 72                            
Обеспечены связью удаленные населенные пункты (Трубоседъель)</t>
  </si>
  <si>
    <t>Контрольное событие 73
 Участие в курсах повышения квалификации, семинарах по антикоррупционной тематике</t>
  </si>
  <si>
    <t>Контрольное событие 74
Количество мероприятий по пропаганде антикоррупционного поведения граждан</t>
  </si>
  <si>
    <t>Контрольное событие 75
количество вопросов на знание антикоррупционного законодательства</t>
  </si>
  <si>
    <t>Контрольное событие 76                                                                                                                                                                                                                                                                                                               Количество проведенных заседаний комиссии по противодействию коррупции</t>
  </si>
  <si>
    <t>Контрольное событие 77
функционирование телефонной линии "телефон доверия" в администрации МО МР "Печора"</t>
  </si>
  <si>
    <t>Контрольное событие 78
Количество прямых линий по вопросам противодействия коррупции в ОМСУ МО МР "Печора"</t>
  </si>
  <si>
    <t>Контрольное событие 79
Количество выявленных фактов коррупции в ОМСУ МО СР "Печора", отраслевых органах, муниципальных учреждениях и предприятиях</t>
  </si>
  <si>
    <t>Контрольное событие 80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</si>
  <si>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</si>
  <si>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</si>
  <si>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83
Размещение информации на официальном сайте администрации  МР «Печора»</t>
  </si>
  <si>
    <t>Контрольное событие 84
Оформление справок по результатам внутреннего мониторинг и приобщения их к личному делу</t>
  </si>
  <si>
    <t>Контрольное событие 85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</si>
  <si>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</si>
  <si>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88
Своевременное  выявление нарушений законодательства о противодействии коррупции</t>
  </si>
  <si>
    <t>Контрольное событие 89                                                                                                                                                                                                                                                                                                            Повышение правовой грамотности и уровня знаний по вопросам противодействия коррупции при прохождении муниципальной службы</t>
  </si>
  <si>
    <t>Контрольное событие 90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</si>
  <si>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91
Размещение информации на официальном сайте администрации  МР «Печора»</t>
  </si>
  <si>
    <t>Контрольное событие 92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</si>
  <si>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93
Повышение качества предоставления муниципальных услуг</t>
  </si>
  <si>
    <t>Контрольное событие 94
Принятие мер по предупреждению и устранению причин выявленных нарушений</t>
  </si>
  <si>
    <t xml:space="preserve">Контрольное событие 95
Отсутствие обоснованных жалоб на предоставление муниципальных услуг </t>
  </si>
  <si>
    <t>Контрольное событие 96
Отсутствие обоснованных жалоб на осуществление муниципального контроля</t>
  </si>
  <si>
    <t>Контрольное событие 97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</si>
  <si>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98
Выработка единой политики  в сфере противодействии коррупции</t>
  </si>
  <si>
    <t>Контрольное событие 99
Своевременное принятие (актуализация принятых) муниципальных правовых актов органов местного самоуправления МО МР "Печора"</t>
  </si>
  <si>
    <t>Контрольное событие 100
Количество выявленных нарушений</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</si>
  <si>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</si>
  <si>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Экономия бюджетных средств при осуществлении закупок товаров, работ, услуг для муниципальных нужд МО МР «Печора»</t>
  </si>
  <si>
    <t>Контрольное событие  103
Реализация муниципальными учреждениями единой антикоррупционной политики</t>
  </si>
  <si>
    <t>Контрольное событие 104                                         Законное и эффективное проведение финансовых и хозяйственных операций</t>
  </si>
  <si>
    <t xml:space="preserve">Контрольное событие 105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</si>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</sst>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8"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72">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165" fontId="16" fillId="0" borderId="5" xfId="0" applyNumberFormat="1" applyFont="1" applyFill="1" applyBorder="1" applyAlignment="1">
      <alignment horizontal="center" vertical="center" wrapText="1"/>
    </xf>
    <xf numFmtId="165" fontId="15" fillId="0" borderId="5" xfId="0" applyNumberFormat="1"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9" fillId="0" borderId="6"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8" fillId="0" borderId="7" xfId="0" applyFont="1" applyBorder="1" applyAlignment="1">
      <alignment horizontal="center"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0" fontId="8" fillId="0" borderId="6" xfId="0" applyFont="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0" borderId="1" xfId="0" applyFont="1" applyFill="1" applyBorder="1" applyAlignment="1">
      <alignment horizontal="center" vertical="center" wrapText="1"/>
    </xf>
    <xf numFmtId="2" fontId="9" fillId="0" borderId="5" xfId="0" applyNumberFormat="1" applyFont="1" applyFill="1" applyBorder="1" applyAlignment="1">
      <alignment horizontal="center" vertical="top" wrapText="1"/>
    </xf>
    <xf numFmtId="49" fontId="9" fillId="0" borderId="7"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5" topLeftCell="C431" activePane="bottomRight" state="frozen"/>
      <selection pane="topRight" activeCell="C1" sqref="C1"/>
      <selection pane="bottomLeft" activeCell="A10" sqref="A10"/>
      <selection pane="bottomRight" activeCell="AE435" sqref="AE435"/>
    </sheetView>
  </sheetViews>
  <sheetFormatPr defaultColWidth="9.140625" defaultRowHeight="12.75" x14ac:dyDescent="0.25"/>
  <cols>
    <col min="1" max="1" width="6.5703125" style="209" bestFit="1" customWidth="1"/>
    <col min="2" max="2" width="44.5703125" style="210" customWidth="1"/>
    <col min="3" max="3" width="22.85546875" style="210" customWidth="1"/>
    <col min="4" max="4" width="24.7109375" style="210" customWidth="1"/>
    <col min="5" max="5" width="26.5703125" style="210" customWidth="1"/>
    <col min="6" max="6" width="11.140625" style="209" customWidth="1"/>
    <col min="7" max="7" width="10.28515625" style="209" customWidth="1"/>
    <col min="8" max="8" width="11.28515625" style="210" bestFit="1" customWidth="1"/>
    <col min="9" max="9" width="5.85546875" style="210" hidden="1" customWidth="1"/>
    <col min="10" max="10" width="9" style="210" bestFit="1" customWidth="1"/>
    <col min="11" max="11" width="11.28515625" style="210" bestFit="1" customWidth="1"/>
    <col min="12" max="12" width="1" style="210" hidden="1" customWidth="1"/>
    <col min="13" max="13" width="11.28515625" style="210" bestFit="1" customWidth="1"/>
    <col min="14" max="14" width="7.140625" style="210" hidden="1" customWidth="1"/>
    <col min="15" max="15" width="9" style="210" bestFit="1" customWidth="1"/>
    <col min="16" max="16" width="11.28515625" style="210" bestFit="1" customWidth="1"/>
    <col min="17" max="17" width="11.140625" style="210" hidden="1" customWidth="1"/>
    <col min="18" max="18" width="11.28515625" style="210" bestFit="1" customWidth="1"/>
    <col min="19" max="19" width="7.140625" style="210" hidden="1" customWidth="1"/>
    <col min="20" max="20" width="9" style="210" bestFit="1" customWidth="1"/>
    <col min="21" max="21" width="11.28515625" style="210" bestFit="1" customWidth="1"/>
    <col min="22" max="22" width="11.5703125" style="210" hidden="1" customWidth="1"/>
    <col min="23" max="34" width="3" style="210" bestFit="1" customWidth="1"/>
    <col min="35" max="35" width="13.85546875" style="210" customWidth="1"/>
    <col min="36" max="36" width="16.140625" style="210" customWidth="1"/>
    <col min="37" max="38" width="13.85546875" style="210" customWidth="1"/>
    <col min="39" max="39" width="9.140625" style="210" customWidth="1"/>
    <col min="40" max="40" width="9.140625" style="210"/>
    <col min="41" max="41" width="9.140625" style="210" customWidth="1"/>
    <col min="42" max="43" width="9.140625" style="210"/>
    <col min="44" max="44" width="9.140625" style="210" customWidth="1"/>
    <col min="45" max="45" width="9.140625" style="210"/>
    <col min="46" max="46" width="9.140625" style="210" customWidth="1"/>
    <col min="47" max="16384" width="9.140625" style="210"/>
  </cols>
  <sheetData>
    <row r="1" spans="1:35" s="26" customFormat="1" ht="55.5" customHeight="1" x14ac:dyDescent="0.25">
      <c r="A1" s="25"/>
      <c r="F1" s="25"/>
      <c r="G1" s="25"/>
      <c r="H1" s="27"/>
      <c r="I1" s="27"/>
      <c r="J1" s="27"/>
      <c r="K1" s="27"/>
      <c r="L1" s="27"/>
      <c r="M1" s="27"/>
      <c r="N1" s="27"/>
      <c r="O1" s="27"/>
      <c r="P1" s="27"/>
      <c r="Q1" s="27"/>
      <c r="R1" s="27"/>
      <c r="S1" s="27"/>
      <c r="T1" s="27"/>
      <c r="U1" s="365" t="s">
        <v>798</v>
      </c>
      <c r="V1" s="365"/>
      <c r="W1" s="365"/>
      <c r="X1" s="365"/>
      <c r="Y1" s="365"/>
      <c r="Z1" s="365"/>
      <c r="AA1" s="365"/>
      <c r="AB1" s="365"/>
      <c r="AC1" s="365"/>
      <c r="AD1" s="365"/>
      <c r="AE1" s="365"/>
      <c r="AF1" s="365"/>
      <c r="AG1" s="365"/>
      <c r="AH1" s="365"/>
    </row>
    <row r="2" spans="1:35" s="26" customFormat="1" ht="18.75" x14ac:dyDescent="0.25">
      <c r="A2" s="366" t="s">
        <v>744</v>
      </c>
      <c r="B2" s="367"/>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7"/>
      <c r="AD2" s="367"/>
      <c r="AE2" s="367"/>
      <c r="AF2" s="367"/>
      <c r="AG2" s="367"/>
      <c r="AH2" s="368"/>
      <c r="AI2" s="28"/>
    </row>
    <row r="3" spans="1:35" s="25" customFormat="1" x14ac:dyDescent="0.25">
      <c r="A3" s="351" t="s">
        <v>0</v>
      </c>
      <c r="B3" s="260" t="s">
        <v>5</v>
      </c>
      <c r="C3" s="351" t="s">
        <v>192</v>
      </c>
      <c r="D3" s="351" t="s">
        <v>194</v>
      </c>
      <c r="E3" s="297" t="s">
        <v>1</v>
      </c>
      <c r="F3" s="351" t="s">
        <v>2</v>
      </c>
      <c r="G3" s="351" t="s">
        <v>3</v>
      </c>
      <c r="H3" s="301"/>
      <c r="I3" s="301"/>
      <c r="J3" s="301"/>
      <c r="K3" s="301"/>
      <c r="L3" s="301"/>
      <c r="M3" s="301"/>
      <c r="N3" s="301"/>
      <c r="O3" s="301"/>
      <c r="P3" s="301"/>
      <c r="Q3" s="301"/>
      <c r="R3" s="301"/>
      <c r="S3" s="301"/>
      <c r="T3" s="301"/>
      <c r="U3" s="301"/>
      <c r="V3" s="302"/>
      <c r="W3" s="351" t="s">
        <v>4</v>
      </c>
      <c r="X3" s="351"/>
      <c r="Y3" s="351"/>
      <c r="Z3" s="351"/>
      <c r="AA3" s="351"/>
      <c r="AB3" s="351"/>
      <c r="AC3" s="351"/>
      <c r="AD3" s="351"/>
      <c r="AE3" s="351"/>
      <c r="AF3" s="351"/>
      <c r="AG3" s="351"/>
      <c r="AH3" s="351"/>
      <c r="AI3" s="29"/>
    </row>
    <row r="4" spans="1:35" s="26" customFormat="1" x14ac:dyDescent="0.25">
      <c r="A4" s="351"/>
      <c r="B4" s="261"/>
      <c r="C4" s="351"/>
      <c r="D4" s="351"/>
      <c r="E4" s="298"/>
      <c r="F4" s="351"/>
      <c r="G4" s="351"/>
      <c r="H4" s="362" t="s">
        <v>584</v>
      </c>
      <c r="I4" s="363"/>
      <c r="J4" s="363"/>
      <c r="K4" s="363"/>
      <c r="L4" s="364"/>
      <c r="M4" s="362" t="s">
        <v>592</v>
      </c>
      <c r="N4" s="363"/>
      <c r="O4" s="363"/>
      <c r="P4" s="363"/>
      <c r="Q4" s="364"/>
      <c r="R4" s="362" t="s">
        <v>743</v>
      </c>
      <c r="S4" s="363"/>
      <c r="T4" s="363"/>
      <c r="U4" s="363"/>
      <c r="V4" s="364"/>
      <c r="W4" s="321" t="s">
        <v>584</v>
      </c>
      <c r="X4" s="321"/>
      <c r="Y4" s="321"/>
      <c r="Z4" s="321"/>
      <c r="AA4" s="321" t="s">
        <v>592</v>
      </c>
      <c r="AB4" s="321"/>
      <c r="AC4" s="321"/>
      <c r="AD4" s="321"/>
      <c r="AE4" s="321" t="s">
        <v>743</v>
      </c>
      <c r="AF4" s="321"/>
      <c r="AG4" s="321"/>
      <c r="AH4" s="321"/>
      <c r="AI4" s="30"/>
    </row>
    <row r="5" spans="1:35" s="26" customFormat="1" ht="129" x14ac:dyDescent="0.25">
      <c r="A5" s="351"/>
      <c r="B5" s="262"/>
      <c r="C5" s="351"/>
      <c r="D5" s="351"/>
      <c r="E5" s="299"/>
      <c r="F5" s="351"/>
      <c r="G5" s="351"/>
      <c r="H5" s="31" t="s">
        <v>16</v>
      </c>
      <c r="I5" s="31" t="s">
        <v>6</v>
      </c>
      <c r="J5" s="31" t="s">
        <v>7</v>
      </c>
      <c r="K5" s="31" t="s">
        <v>8</v>
      </c>
      <c r="L5" s="31" t="s">
        <v>9</v>
      </c>
      <c r="M5" s="31" t="s">
        <v>16</v>
      </c>
      <c r="N5" s="31" t="s">
        <v>6</v>
      </c>
      <c r="O5" s="31" t="s">
        <v>7</v>
      </c>
      <c r="P5" s="31" t="s">
        <v>8</v>
      </c>
      <c r="Q5" s="31" t="s">
        <v>9</v>
      </c>
      <c r="R5" s="31" t="s">
        <v>16</v>
      </c>
      <c r="S5" s="31" t="s">
        <v>6</v>
      </c>
      <c r="T5" s="31" t="s">
        <v>7</v>
      </c>
      <c r="U5" s="31" t="s">
        <v>8</v>
      </c>
      <c r="V5" s="31" t="s">
        <v>9</v>
      </c>
      <c r="W5" s="32">
        <v>1</v>
      </c>
      <c r="X5" s="32">
        <v>2</v>
      </c>
      <c r="Y5" s="32">
        <v>3</v>
      </c>
      <c r="Z5" s="32">
        <v>4</v>
      </c>
      <c r="AA5" s="32">
        <v>1</v>
      </c>
      <c r="AB5" s="32">
        <v>2</v>
      </c>
      <c r="AC5" s="32">
        <v>3</v>
      </c>
      <c r="AD5" s="32">
        <v>4</v>
      </c>
      <c r="AE5" s="32">
        <v>1</v>
      </c>
      <c r="AF5" s="32">
        <v>2</v>
      </c>
      <c r="AG5" s="32">
        <v>3</v>
      </c>
      <c r="AH5" s="32">
        <v>4</v>
      </c>
      <c r="AI5" s="30"/>
    </row>
    <row r="6" spans="1:35" s="36" customFormat="1" x14ac:dyDescent="0.25">
      <c r="A6" s="33">
        <v>1</v>
      </c>
      <c r="B6" s="34">
        <v>2</v>
      </c>
      <c r="C6" s="34">
        <v>4</v>
      </c>
      <c r="D6" s="34">
        <v>4</v>
      </c>
      <c r="E6" s="32">
        <v>6</v>
      </c>
      <c r="F6" s="33">
        <v>7</v>
      </c>
      <c r="G6" s="33">
        <v>8</v>
      </c>
      <c r="H6" s="32">
        <v>9</v>
      </c>
      <c r="I6" s="32">
        <v>20</v>
      </c>
      <c r="J6" s="32">
        <v>10</v>
      </c>
      <c r="K6" s="32">
        <v>11</v>
      </c>
      <c r="L6" s="32">
        <v>23</v>
      </c>
      <c r="M6" s="32">
        <v>12</v>
      </c>
      <c r="N6" s="32">
        <v>10</v>
      </c>
      <c r="O6" s="32">
        <v>13</v>
      </c>
      <c r="P6" s="32">
        <v>14</v>
      </c>
      <c r="Q6" s="32">
        <v>13</v>
      </c>
      <c r="R6" s="32">
        <v>15</v>
      </c>
      <c r="S6" s="32">
        <v>10</v>
      </c>
      <c r="T6" s="32">
        <v>16</v>
      </c>
      <c r="U6" s="32">
        <v>17</v>
      </c>
      <c r="V6" s="32">
        <v>13</v>
      </c>
      <c r="W6" s="32">
        <v>18</v>
      </c>
      <c r="X6" s="32">
        <v>19</v>
      </c>
      <c r="Y6" s="32">
        <v>20</v>
      </c>
      <c r="Z6" s="32">
        <v>21</v>
      </c>
      <c r="AA6" s="32">
        <v>22</v>
      </c>
      <c r="AB6" s="32">
        <v>23</v>
      </c>
      <c r="AC6" s="32">
        <v>24</v>
      </c>
      <c r="AD6" s="32">
        <v>25</v>
      </c>
      <c r="AE6" s="32">
        <v>26</v>
      </c>
      <c r="AF6" s="32">
        <v>27</v>
      </c>
      <c r="AG6" s="32">
        <v>28</v>
      </c>
      <c r="AH6" s="32">
        <v>29</v>
      </c>
      <c r="AI6" s="35"/>
    </row>
    <row r="7" spans="1:35" s="8" customFormat="1" ht="15.75" x14ac:dyDescent="0.25">
      <c r="A7" s="350" t="s">
        <v>641</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7"/>
    </row>
    <row r="8" spans="1:35" s="8" customFormat="1" ht="15.75" x14ac:dyDescent="0.25">
      <c r="A8" s="352" t="s">
        <v>469</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3"/>
      <c r="AI8" s="7"/>
    </row>
    <row r="9" spans="1:35" s="44" customFormat="1" ht="63.75" x14ac:dyDescent="0.25">
      <c r="A9" s="37" t="s">
        <v>129</v>
      </c>
      <c r="B9" s="38" t="s">
        <v>195</v>
      </c>
      <c r="C9" s="32" t="s">
        <v>593</v>
      </c>
      <c r="D9" s="32" t="s">
        <v>336</v>
      </c>
      <c r="E9" s="260" t="s">
        <v>20</v>
      </c>
      <c r="F9" s="39">
        <v>45839</v>
      </c>
      <c r="G9" s="40">
        <v>46752</v>
      </c>
      <c r="H9" s="41"/>
      <c r="I9" s="41"/>
      <c r="J9" s="41"/>
      <c r="K9" s="41"/>
      <c r="L9" s="41"/>
      <c r="M9" s="41"/>
      <c r="N9" s="41"/>
      <c r="O9" s="41"/>
      <c r="P9" s="41"/>
      <c r="Q9" s="41"/>
      <c r="R9" s="41"/>
      <c r="S9" s="41"/>
      <c r="T9" s="41"/>
      <c r="U9" s="41"/>
      <c r="V9" s="41"/>
      <c r="W9" s="42"/>
      <c r="X9" s="42"/>
      <c r="Y9" s="42" t="s">
        <v>17</v>
      </c>
      <c r="Z9" s="42" t="s">
        <v>17</v>
      </c>
      <c r="AA9" s="42"/>
      <c r="AB9" s="42"/>
      <c r="AC9" s="42" t="s">
        <v>17</v>
      </c>
      <c r="AD9" s="42" t="s">
        <v>17</v>
      </c>
      <c r="AE9" s="42"/>
      <c r="AF9" s="42"/>
      <c r="AG9" s="42" t="s">
        <v>17</v>
      </c>
      <c r="AH9" s="42" t="s">
        <v>17</v>
      </c>
      <c r="AI9" s="43"/>
    </row>
    <row r="10" spans="1:35" s="36" customFormat="1" ht="64.5" x14ac:dyDescent="0.25">
      <c r="A10" s="45" t="s">
        <v>130</v>
      </c>
      <c r="B10" s="46" t="s">
        <v>640</v>
      </c>
      <c r="C10" s="260" t="s">
        <v>593</v>
      </c>
      <c r="D10" s="260" t="s">
        <v>462</v>
      </c>
      <c r="E10" s="261"/>
      <c r="F10" s="47">
        <v>45839</v>
      </c>
      <c r="G10" s="48">
        <v>46752</v>
      </c>
      <c r="H10" s="49"/>
      <c r="I10" s="49"/>
      <c r="J10" s="49"/>
      <c r="K10" s="49"/>
      <c r="L10" s="49"/>
      <c r="M10" s="49"/>
      <c r="N10" s="49"/>
      <c r="O10" s="49"/>
      <c r="P10" s="49"/>
      <c r="Q10" s="49"/>
      <c r="R10" s="49"/>
      <c r="S10" s="49"/>
      <c r="T10" s="49"/>
      <c r="U10" s="49"/>
      <c r="V10" s="49"/>
      <c r="W10" s="50"/>
      <c r="X10" s="50"/>
      <c r="Y10" s="50" t="s">
        <v>17</v>
      </c>
      <c r="Z10" s="50" t="s">
        <v>17</v>
      </c>
      <c r="AA10" s="50"/>
      <c r="AB10" s="50"/>
      <c r="AC10" s="50" t="s">
        <v>17</v>
      </c>
      <c r="AD10" s="50" t="s">
        <v>17</v>
      </c>
      <c r="AE10" s="50"/>
      <c r="AF10" s="50"/>
      <c r="AG10" s="50" t="s">
        <v>17</v>
      </c>
      <c r="AH10" s="50" t="s">
        <v>17</v>
      </c>
      <c r="AI10" s="35"/>
    </row>
    <row r="11" spans="1:35" s="36" customFormat="1" ht="64.5" x14ac:dyDescent="0.25">
      <c r="A11" s="51" t="s">
        <v>191</v>
      </c>
      <c r="B11" s="46" t="s">
        <v>612</v>
      </c>
      <c r="C11" s="273"/>
      <c r="D11" s="262"/>
      <c r="E11" s="261"/>
      <c r="F11" s="47">
        <v>45839</v>
      </c>
      <c r="G11" s="48">
        <v>46752</v>
      </c>
      <c r="H11" s="52"/>
      <c r="I11" s="52"/>
      <c r="J11" s="52"/>
      <c r="K11" s="52"/>
      <c r="L11" s="52"/>
      <c r="M11" s="52"/>
      <c r="N11" s="52"/>
      <c r="O11" s="52"/>
      <c r="P11" s="52"/>
      <c r="Q11" s="52"/>
      <c r="R11" s="52"/>
      <c r="S11" s="52"/>
      <c r="T11" s="52"/>
      <c r="U11" s="52"/>
      <c r="V11" s="52"/>
      <c r="W11" s="50"/>
      <c r="X11" s="50"/>
      <c r="Y11" s="50" t="s">
        <v>17</v>
      </c>
      <c r="Z11" s="50" t="s">
        <v>17</v>
      </c>
      <c r="AA11" s="50"/>
      <c r="AB11" s="50"/>
      <c r="AC11" s="50" t="s">
        <v>17</v>
      </c>
      <c r="AD11" s="50" t="s">
        <v>17</v>
      </c>
      <c r="AE11" s="50"/>
      <c r="AF11" s="50"/>
      <c r="AG11" s="50" t="s">
        <v>17</v>
      </c>
      <c r="AH11" s="50" t="s">
        <v>17</v>
      </c>
      <c r="AI11" s="35"/>
    </row>
    <row r="12" spans="1:35" s="36" customFormat="1" ht="211.5" customHeight="1" x14ac:dyDescent="0.25">
      <c r="A12" s="369"/>
      <c r="B12" s="370" t="s">
        <v>613</v>
      </c>
      <c r="C12" s="260" t="s">
        <v>593</v>
      </c>
      <c r="D12" s="260" t="s">
        <v>639</v>
      </c>
      <c r="E12" s="261"/>
      <c r="F12" s="47">
        <v>45839</v>
      </c>
      <c r="G12" s="48">
        <v>46752</v>
      </c>
      <c r="H12" s="300"/>
      <c r="I12" s="300"/>
      <c r="J12" s="300"/>
      <c r="K12" s="300"/>
      <c r="L12" s="300"/>
      <c r="M12" s="300"/>
      <c r="N12" s="300"/>
      <c r="O12" s="300"/>
      <c r="P12" s="300"/>
      <c r="Q12" s="300"/>
      <c r="R12" s="300"/>
      <c r="S12" s="300"/>
      <c r="T12" s="300"/>
      <c r="U12" s="300"/>
      <c r="V12" s="300"/>
      <c r="W12" s="300"/>
      <c r="X12" s="300"/>
      <c r="Y12" s="300" t="s">
        <v>17</v>
      </c>
      <c r="Z12" s="300" t="s">
        <v>17</v>
      </c>
      <c r="AA12" s="300"/>
      <c r="AB12" s="300"/>
      <c r="AC12" s="300" t="s">
        <v>17</v>
      </c>
      <c r="AD12" s="300" t="s">
        <v>17</v>
      </c>
      <c r="AE12" s="300"/>
      <c r="AF12" s="300"/>
      <c r="AG12" s="300" t="s">
        <v>17</v>
      </c>
      <c r="AH12" s="354" t="s">
        <v>17</v>
      </c>
      <c r="AI12" s="35"/>
    </row>
    <row r="13" spans="1:35" s="36" customFormat="1" ht="75" customHeight="1" x14ac:dyDescent="0.25">
      <c r="A13" s="262"/>
      <c r="B13" s="371"/>
      <c r="C13" s="273"/>
      <c r="D13" s="262"/>
      <c r="E13" s="262"/>
      <c r="F13" s="47">
        <v>45839</v>
      </c>
      <c r="G13" s="48">
        <v>46752</v>
      </c>
      <c r="H13" s="299"/>
      <c r="I13" s="299"/>
      <c r="J13" s="299"/>
      <c r="K13" s="299"/>
      <c r="L13" s="299"/>
      <c r="M13" s="299"/>
      <c r="N13" s="299"/>
      <c r="O13" s="299"/>
      <c r="P13" s="299"/>
      <c r="Q13" s="299"/>
      <c r="R13" s="299"/>
      <c r="S13" s="299"/>
      <c r="T13" s="299"/>
      <c r="U13" s="299"/>
      <c r="V13" s="299"/>
      <c r="W13" s="337"/>
      <c r="X13" s="337"/>
      <c r="Y13" s="337"/>
      <c r="Z13" s="337"/>
      <c r="AA13" s="337"/>
      <c r="AB13" s="337"/>
      <c r="AC13" s="337"/>
      <c r="AD13" s="337"/>
      <c r="AE13" s="337"/>
      <c r="AF13" s="337"/>
      <c r="AG13" s="337"/>
      <c r="AH13" s="355"/>
      <c r="AI13" s="35"/>
    </row>
    <row r="14" spans="1:35" s="44" customFormat="1" ht="81" customHeight="1" x14ac:dyDescent="0.25">
      <c r="A14" s="37" t="s">
        <v>131</v>
      </c>
      <c r="B14" s="38" t="s">
        <v>614</v>
      </c>
      <c r="C14" s="32" t="s">
        <v>593</v>
      </c>
      <c r="D14" s="32" t="s">
        <v>337</v>
      </c>
      <c r="E14" s="260" t="s">
        <v>21</v>
      </c>
      <c r="F14" s="53">
        <v>45658</v>
      </c>
      <c r="G14" s="54">
        <v>46568</v>
      </c>
      <c r="H14" s="41"/>
      <c r="I14" s="41"/>
      <c r="J14" s="41"/>
      <c r="K14" s="41"/>
      <c r="L14" s="41"/>
      <c r="M14" s="41"/>
      <c r="N14" s="41"/>
      <c r="O14" s="41"/>
      <c r="P14" s="41"/>
      <c r="Q14" s="41"/>
      <c r="R14" s="41"/>
      <c r="S14" s="41"/>
      <c r="T14" s="41"/>
      <c r="U14" s="41"/>
      <c r="V14" s="41"/>
      <c r="W14" s="42" t="s">
        <v>17</v>
      </c>
      <c r="X14" s="42" t="s">
        <v>17</v>
      </c>
      <c r="Y14" s="55"/>
      <c r="Z14" s="55"/>
      <c r="AA14" s="42" t="s">
        <v>17</v>
      </c>
      <c r="AB14" s="42" t="s">
        <v>17</v>
      </c>
      <c r="AC14" s="55"/>
      <c r="AD14" s="55"/>
      <c r="AE14" s="42" t="s">
        <v>17</v>
      </c>
      <c r="AF14" s="42" t="s">
        <v>17</v>
      </c>
      <c r="AG14" s="55"/>
      <c r="AH14" s="55"/>
      <c r="AI14" s="43"/>
    </row>
    <row r="15" spans="1:35" s="36" customFormat="1" ht="114.75" x14ac:dyDescent="0.25">
      <c r="A15" s="45" t="s">
        <v>132</v>
      </c>
      <c r="B15" s="46" t="s">
        <v>615</v>
      </c>
      <c r="C15" s="32" t="s">
        <v>593</v>
      </c>
      <c r="D15" s="56" t="s">
        <v>463</v>
      </c>
      <c r="E15" s="261"/>
      <c r="F15" s="57">
        <v>45658</v>
      </c>
      <c r="G15" s="58">
        <v>46568</v>
      </c>
      <c r="H15" s="49"/>
      <c r="I15" s="49"/>
      <c r="J15" s="49"/>
      <c r="K15" s="49"/>
      <c r="L15" s="49"/>
      <c r="M15" s="49"/>
      <c r="N15" s="49"/>
      <c r="O15" s="49"/>
      <c r="P15" s="49"/>
      <c r="Q15" s="49"/>
      <c r="R15" s="49"/>
      <c r="S15" s="49"/>
      <c r="T15" s="49"/>
      <c r="U15" s="49"/>
      <c r="V15" s="49"/>
      <c r="W15" s="50" t="s">
        <v>17</v>
      </c>
      <c r="X15" s="50" t="s">
        <v>17</v>
      </c>
      <c r="Y15" s="33"/>
      <c r="Z15" s="33"/>
      <c r="AA15" s="50" t="s">
        <v>17</v>
      </c>
      <c r="AB15" s="50" t="s">
        <v>17</v>
      </c>
      <c r="AC15" s="33"/>
      <c r="AD15" s="33"/>
      <c r="AE15" s="50" t="s">
        <v>17</v>
      </c>
      <c r="AF15" s="50" t="s">
        <v>17</v>
      </c>
      <c r="AG15" s="33"/>
      <c r="AH15" s="33"/>
      <c r="AI15" s="35"/>
    </row>
    <row r="16" spans="1:35" s="36" customFormat="1" ht="114.75" x14ac:dyDescent="0.25">
      <c r="A16" s="45" t="s">
        <v>182</v>
      </c>
      <c r="B16" s="46" t="s">
        <v>616</v>
      </c>
      <c r="C16" s="32" t="s">
        <v>593</v>
      </c>
      <c r="D16" s="56" t="s">
        <v>667</v>
      </c>
      <c r="E16" s="261"/>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84.75" customHeight="1" x14ac:dyDescent="0.25">
      <c r="A17" s="59"/>
      <c r="B17" s="46" t="s">
        <v>591</v>
      </c>
      <c r="C17" s="32"/>
      <c r="D17" s="32"/>
      <c r="E17" s="262"/>
      <c r="F17" s="338" t="s">
        <v>359</v>
      </c>
      <c r="G17" s="339"/>
      <c r="H17" s="49"/>
      <c r="I17" s="49"/>
      <c r="J17" s="49"/>
      <c r="K17" s="49"/>
      <c r="L17" s="49"/>
      <c r="M17" s="49"/>
      <c r="N17" s="49"/>
      <c r="O17" s="49"/>
      <c r="P17" s="49"/>
      <c r="Q17" s="49"/>
      <c r="R17" s="49"/>
      <c r="S17" s="49"/>
      <c r="T17" s="49"/>
      <c r="U17" s="49"/>
      <c r="V17" s="49"/>
      <c r="W17" s="33"/>
      <c r="X17" s="50" t="s">
        <v>17</v>
      </c>
      <c r="Y17" s="33"/>
      <c r="Z17" s="33"/>
      <c r="AA17" s="33"/>
      <c r="AB17" s="50" t="s">
        <v>17</v>
      </c>
      <c r="AC17" s="33"/>
      <c r="AD17" s="33"/>
      <c r="AE17" s="33"/>
      <c r="AF17" s="50" t="s">
        <v>17</v>
      </c>
      <c r="AG17" s="33"/>
      <c r="AH17" s="33"/>
      <c r="AI17" s="35"/>
    </row>
    <row r="18" spans="1:37" s="44" customFormat="1" ht="63.75" x14ac:dyDescent="0.25">
      <c r="A18" s="60" t="s">
        <v>133</v>
      </c>
      <c r="B18" s="38" t="s">
        <v>22</v>
      </c>
      <c r="C18" s="32" t="s">
        <v>593</v>
      </c>
      <c r="D18" s="32" t="s">
        <v>337</v>
      </c>
      <c r="E18" s="260" t="s">
        <v>23</v>
      </c>
      <c r="F18" s="39">
        <v>45658</v>
      </c>
      <c r="G18" s="40">
        <v>46752</v>
      </c>
      <c r="H18" s="41"/>
      <c r="I18" s="41"/>
      <c r="J18" s="41"/>
      <c r="K18" s="41"/>
      <c r="L18" s="41"/>
      <c r="M18" s="41"/>
      <c r="N18" s="41"/>
      <c r="O18" s="41"/>
      <c r="P18" s="41"/>
      <c r="Q18" s="41"/>
      <c r="R18" s="41"/>
      <c r="S18" s="41"/>
      <c r="T18" s="41"/>
      <c r="U18" s="41"/>
      <c r="V18" s="41"/>
      <c r="W18" s="42" t="s">
        <v>17</v>
      </c>
      <c r="X18" s="42" t="s">
        <v>17</v>
      </c>
      <c r="Y18" s="42" t="s">
        <v>17</v>
      </c>
      <c r="Z18" s="42" t="s">
        <v>17</v>
      </c>
      <c r="AA18" s="42" t="s">
        <v>17</v>
      </c>
      <c r="AB18" s="42" t="s">
        <v>17</v>
      </c>
      <c r="AC18" s="42" t="s">
        <v>17</v>
      </c>
      <c r="AD18" s="42" t="s">
        <v>17</v>
      </c>
      <c r="AE18" s="42" t="s">
        <v>17</v>
      </c>
      <c r="AF18" s="42" t="s">
        <v>17</v>
      </c>
      <c r="AG18" s="42" t="s">
        <v>17</v>
      </c>
      <c r="AH18" s="42" t="s">
        <v>17</v>
      </c>
      <c r="AI18" s="43"/>
    </row>
    <row r="19" spans="1:37" s="36" customFormat="1" ht="63.75" x14ac:dyDescent="0.25">
      <c r="A19" s="59" t="s">
        <v>134</v>
      </c>
      <c r="B19" s="46" t="s">
        <v>186</v>
      </c>
      <c r="C19" s="32" t="s">
        <v>593</v>
      </c>
      <c r="D19" s="32" t="s">
        <v>464</v>
      </c>
      <c r="E19" s="261"/>
      <c r="F19" s="47">
        <v>45658</v>
      </c>
      <c r="G19" s="48">
        <v>46752</v>
      </c>
      <c r="H19" s="49"/>
      <c r="I19" s="49"/>
      <c r="J19" s="49"/>
      <c r="K19" s="49"/>
      <c r="L19" s="49"/>
      <c r="M19" s="49"/>
      <c r="N19" s="49"/>
      <c r="O19" s="49"/>
      <c r="P19" s="49"/>
      <c r="Q19" s="49"/>
      <c r="R19" s="49"/>
      <c r="S19" s="49"/>
      <c r="T19" s="49"/>
      <c r="U19" s="49"/>
      <c r="V19" s="49"/>
      <c r="W19" s="50" t="s">
        <v>17</v>
      </c>
      <c r="X19" s="50" t="s">
        <v>17</v>
      </c>
      <c r="Y19" s="50" t="s">
        <v>17</v>
      </c>
      <c r="Z19" s="50" t="s">
        <v>17</v>
      </c>
      <c r="AA19" s="50" t="s">
        <v>17</v>
      </c>
      <c r="AB19" s="50" t="s">
        <v>17</v>
      </c>
      <c r="AC19" s="50" t="s">
        <v>17</v>
      </c>
      <c r="AD19" s="50" t="s">
        <v>17</v>
      </c>
      <c r="AE19" s="50" t="s">
        <v>17</v>
      </c>
      <c r="AF19" s="50" t="s">
        <v>17</v>
      </c>
      <c r="AG19" s="50" t="s">
        <v>17</v>
      </c>
      <c r="AH19" s="50" t="s">
        <v>17</v>
      </c>
      <c r="AI19" s="35"/>
    </row>
    <row r="20" spans="1:37" s="36" customFormat="1" ht="51" x14ac:dyDescent="0.25">
      <c r="A20" s="61"/>
      <c r="B20" s="46" t="s">
        <v>213</v>
      </c>
      <c r="C20" s="32"/>
      <c r="D20" s="32"/>
      <c r="E20" s="349"/>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44" customFormat="1" ht="102" x14ac:dyDescent="0.25">
      <c r="A21" s="60" t="s">
        <v>135</v>
      </c>
      <c r="B21" s="38" t="s">
        <v>24</v>
      </c>
      <c r="C21" s="32" t="s">
        <v>593</v>
      </c>
      <c r="D21" s="62" t="s">
        <v>596</v>
      </c>
      <c r="E21" s="62" t="s">
        <v>40</v>
      </c>
      <c r="F21" s="39">
        <v>45658</v>
      </c>
      <c r="G21" s="40">
        <v>46752</v>
      </c>
      <c r="H21" s="41">
        <f>I21+J21+K21+L21</f>
        <v>0</v>
      </c>
      <c r="I21" s="41">
        <f>I22+I23</f>
        <v>0</v>
      </c>
      <c r="J21" s="41">
        <f t="shared" ref="J21:L21" si="0">J22+J23</f>
        <v>0</v>
      </c>
      <c r="K21" s="41">
        <f t="shared" si="0"/>
        <v>0</v>
      </c>
      <c r="L21" s="41">
        <f t="shared" si="0"/>
        <v>0</v>
      </c>
      <c r="M21" s="41">
        <f>N21+O21+P21+Q21</f>
        <v>0</v>
      </c>
      <c r="N21" s="41">
        <f>N22+N23</f>
        <v>0</v>
      </c>
      <c r="O21" s="41">
        <f t="shared" ref="O21:Q21" si="1">O22+O23</f>
        <v>0</v>
      </c>
      <c r="P21" s="41">
        <f t="shared" si="1"/>
        <v>0</v>
      </c>
      <c r="Q21" s="41">
        <f t="shared" si="1"/>
        <v>0</v>
      </c>
      <c r="R21" s="41">
        <f>S21+T21+U21+V21</f>
        <v>0</v>
      </c>
      <c r="S21" s="41">
        <f>S22+S23</f>
        <v>0</v>
      </c>
      <c r="T21" s="41">
        <f t="shared" ref="T21:V21" si="2">T22+T23</f>
        <v>0</v>
      </c>
      <c r="U21" s="41">
        <f t="shared" si="2"/>
        <v>0</v>
      </c>
      <c r="V21" s="41">
        <f t="shared" si="2"/>
        <v>0</v>
      </c>
      <c r="W21" s="42" t="s">
        <v>17</v>
      </c>
      <c r="X21" s="42" t="s">
        <v>17</v>
      </c>
      <c r="Y21" s="42" t="s">
        <v>17</v>
      </c>
      <c r="Z21" s="42" t="s">
        <v>17</v>
      </c>
      <c r="AA21" s="42" t="s">
        <v>17</v>
      </c>
      <c r="AB21" s="42" t="s">
        <v>17</v>
      </c>
      <c r="AC21" s="42" t="s">
        <v>17</v>
      </c>
      <c r="AD21" s="42" t="s">
        <v>17</v>
      </c>
      <c r="AE21" s="42" t="s">
        <v>17</v>
      </c>
      <c r="AF21" s="42" t="s">
        <v>17</v>
      </c>
      <c r="AG21" s="42" t="s">
        <v>17</v>
      </c>
      <c r="AH21" s="42" t="s">
        <v>17</v>
      </c>
      <c r="AI21" s="43"/>
    </row>
    <row r="22" spans="1:37" s="36" customFormat="1" ht="63.75" x14ac:dyDescent="0.25">
      <c r="A22" s="61" t="s">
        <v>364</v>
      </c>
      <c r="B22" s="46" t="s">
        <v>388</v>
      </c>
      <c r="C22" s="32" t="s">
        <v>593</v>
      </c>
      <c r="D22" s="32" t="s">
        <v>337</v>
      </c>
      <c r="E22" s="63" t="s">
        <v>40</v>
      </c>
      <c r="F22" s="47">
        <v>45658</v>
      </c>
      <c r="G22" s="48">
        <v>46752</v>
      </c>
      <c r="H22" s="49"/>
      <c r="I22" s="49"/>
      <c r="J22" s="49"/>
      <c r="K22" s="49"/>
      <c r="L22" s="49"/>
      <c r="M22" s="49"/>
      <c r="N22" s="49"/>
      <c r="O22" s="49"/>
      <c r="P22" s="49"/>
      <c r="Q22" s="49"/>
      <c r="R22" s="49"/>
      <c r="S22" s="49"/>
      <c r="T22" s="49"/>
      <c r="U22" s="49"/>
      <c r="V22" s="49"/>
      <c r="W22" s="50" t="s">
        <v>17</v>
      </c>
      <c r="X22" s="50" t="s">
        <v>17</v>
      </c>
      <c r="Y22" s="50" t="s">
        <v>17</v>
      </c>
      <c r="Z22" s="50" t="s">
        <v>17</v>
      </c>
      <c r="AA22" s="50" t="s">
        <v>17</v>
      </c>
      <c r="AB22" s="50" t="s">
        <v>17</v>
      </c>
      <c r="AC22" s="50" t="s">
        <v>17</v>
      </c>
      <c r="AD22" s="50" t="s">
        <v>17</v>
      </c>
      <c r="AE22" s="50" t="s">
        <v>17</v>
      </c>
      <c r="AF22" s="50" t="s">
        <v>17</v>
      </c>
      <c r="AG22" s="50" t="s">
        <v>17</v>
      </c>
      <c r="AH22" s="50" t="s">
        <v>17</v>
      </c>
      <c r="AI22" s="35"/>
    </row>
    <row r="23" spans="1:37" s="36" customFormat="1" ht="63.75" x14ac:dyDescent="0.25">
      <c r="A23" s="61" t="s">
        <v>365</v>
      </c>
      <c r="B23" s="46" t="s">
        <v>387</v>
      </c>
      <c r="C23" s="32" t="s">
        <v>593</v>
      </c>
      <c r="D23" s="32" t="s">
        <v>597</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3.75" x14ac:dyDescent="0.25">
      <c r="A24" s="61"/>
      <c r="B24" s="46" t="s">
        <v>389</v>
      </c>
      <c r="C24" s="32" t="s">
        <v>593</v>
      </c>
      <c r="D24" s="32" t="s">
        <v>337</v>
      </c>
      <c r="E24" s="64"/>
      <c r="F24" s="47"/>
      <c r="G24" s="48"/>
      <c r="H24" s="49"/>
      <c r="I24" s="49"/>
      <c r="J24" s="49"/>
      <c r="K24" s="49"/>
      <c r="L24" s="49"/>
      <c r="M24" s="49"/>
      <c r="N24" s="49"/>
      <c r="O24" s="49"/>
      <c r="P24" s="49"/>
      <c r="Q24" s="49"/>
      <c r="R24" s="49"/>
      <c r="S24" s="49"/>
      <c r="T24" s="49"/>
      <c r="U24" s="49"/>
      <c r="V24" s="49"/>
      <c r="W24" s="50"/>
      <c r="X24" s="50" t="s">
        <v>17</v>
      </c>
      <c r="Y24" s="50"/>
      <c r="Z24" s="50"/>
      <c r="AA24" s="50"/>
      <c r="AB24" s="50" t="s">
        <v>17</v>
      </c>
      <c r="AC24" s="50"/>
      <c r="AD24" s="50"/>
      <c r="AE24" s="50"/>
      <c r="AF24" s="50" t="s">
        <v>17</v>
      </c>
      <c r="AG24" s="50"/>
      <c r="AH24" s="50"/>
      <c r="AI24" s="35"/>
    </row>
    <row r="25" spans="1:37" s="44" customFormat="1" ht="89.25" x14ac:dyDescent="0.25">
      <c r="A25" s="60" t="s">
        <v>366</v>
      </c>
      <c r="B25" s="38" t="s">
        <v>363</v>
      </c>
      <c r="C25" s="32" t="s">
        <v>593</v>
      </c>
      <c r="D25" s="62" t="s">
        <v>598</v>
      </c>
      <c r="E25" s="65" t="s">
        <v>40</v>
      </c>
      <c r="F25" s="47">
        <v>45658</v>
      </c>
      <c r="G25" s="47">
        <v>46752</v>
      </c>
      <c r="H25" s="66">
        <f>J25+K25</f>
        <v>22.5</v>
      </c>
      <c r="I25" s="66">
        <v>0</v>
      </c>
      <c r="J25" s="66">
        <f>J26+J27</f>
        <v>0</v>
      </c>
      <c r="K25" s="66">
        <f>K26+K27</f>
        <v>22.5</v>
      </c>
      <c r="L25" s="66" t="e">
        <f>#REF!+#REF!</f>
        <v>#REF!</v>
      </c>
      <c r="M25" s="66">
        <f>O25+P25</f>
        <v>15</v>
      </c>
      <c r="N25" s="66" t="e">
        <f>#REF!+#REF!</f>
        <v>#REF!</v>
      </c>
      <c r="O25" s="66">
        <f>O26+O27</f>
        <v>0</v>
      </c>
      <c r="P25" s="66">
        <f>P26+P27</f>
        <v>15</v>
      </c>
      <c r="Q25" s="66" t="e">
        <f>#REF!+#REF!</f>
        <v>#REF!</v>
      </c>
      <c r="R25" s="66">
        <f>T25+U25</f>
        <v>7</v>
      </c>
      <c r="S25" s="66" t="e">
        <f>#REF!+#REF!</f>
        <v>#REF!</v>
      </c>
      <c r="T25" s="66">
        <f>T26+T27</f>
        <v>0</v>
      </c>
      <c r="U25" s="66">
        <f>U26+U27</f>
        <v>7</v>
      </c>
      <c r="V25" s="41" t="e">
        <f>#REF!+#REF!</f>
        <v>#REF!</v>
      </c>
      <c r="W25" s="42" t="s">
        <v>17</v>
      </c>
      <c r="X25" s="42" t="s">
        <v>17</v>
      </c>
      <c r="Y25" s="42" t="s">
        <v>17</v>
      </c>
      <c r="Z25" s="42" t="s">
        <v>17</v>
      </c>
      <c r="AA25" s="42" t="s">
        <v>17</v>
      </c>
      <c r="AB25" s="42" t="s">
        <v>17</v>
      </c>
      <c r="AC25" s="42" t="s">
        <v>17</v>
      </c>
      <c r="AD25" s="42" t="s">
        <v>17</v>
      </c>
      <c r="AE25" s="42" t="s">
        <v>17</v>
      </c>
      <c r="AF25" s="42" t="s">
        <v>17</v>
      </c>
      <c r="AG25" s="42" t="s">
        <v>17</v>
      </c>
      <c r="AH25" s="42" t="s">
        <v>17</v>
      </c>
      <c r="AI25" s="67"/>
      <c r="AJ25" s="68"/>
      <c r="AK25" s="68"/>
    </row>
    <row r="26" spans="1:37" s="44" customFormat="1" ht="89.25" x14ac:dyDescent="0.25">
      <c r="A26" s="59" t="s">
        <v>796</v>
      </c>
      <c r="B26" s="46" t="s">
        <v>793</v>
      </c>
      <c r="C26" s="247" t="s">
        <v>593</v>
      </c>
      <c r="D26" s="247" t="s">
        <v>598</v>
      </c>
      <c r="E26" s="247" t="s">
        <v>40</v>
      </c>
      <c r="F26" s="47">
        <v>45658</v>
      </c>
      <c r="G26" s="47">
        <v>46752</v>
      </c>
      <c r="H26" s="112"/>
      <c r="I26" s="112"/>
      <c r="J26" s="112"/>
      <c r="K26" s="49"/>
      <c r="L26" s="112"/>
      <c r="M26" s="112"/>
      <c r="N26" s="112"/>
      <c r="O26" s="112"/>
      <c r="P26" s="112"/>
      <c r="Q26" s="112"/>
      <c r="R26" s="112"/>
      <c r="S26" s="112"/>
      <c r="T26" s="112"/>
      <c r="U26" s="112"/>
      <c r="V26" s="41"/>
      <c r="W26" s="248" t="s">
        <v>17</v>
      </c>
      <c r="X26" s="248" t="s">
        <v>17</v>
      </c>
      <c r="Y26" s="248" t="s">
        <v>17</v>
      </c>
      <c r="Z26" s="248" t="s">
        <v>17</v>
      </c>
      <c r="AA26" s="248" t="s">
        <v>17</v>
      </c>
      <c r="AB26" s="248" t="s">
        <v>17</v>
      </c>
      <c r="AC26" s="248" t="s">
        <v>17</v>
      </c>
      <c r="AD26" s="248" t="s">
        <v>17</v>
      </c>
      <c r="AE26" s="248" t="s">
        <v>17</v>
      </c>
      <c r="AF26" s="248" t="s">
        <v>17</v>
      </c>
      <c r="AG26" s="248" t="s">
        <v>17</v>
      </c>
      <c r="AH26" s="248" t="s">
        <v>17</v>
      </c>
      <c r="AI26" s="67"/>
      <c r="AJ26" s="68"/>
      <c r="AK26" s="68"/>
    </row>
    <row r="27" spans="1:37" s="44" customFormat="1" ht="89.25" x14ac:dyDescent="0.25">
      <c r="A27" s="59" t="s">
        <v>797</v>
      </c>
      <c r="B27" s="46" t="s">
        <v>794</v>
      </c>
      <c r="C27" s="247" t="s">
        <v>593</v>
      </c>
      <c r="D27" s="247" t="s">
        <v>598</v>
      </c>
      <c r="E27" s="247" t="s">
        <v>40</v>
      </c>
      <c r="F27" s="47">
        <v>45658</v>
      </c>
      <c r="G27" s="47">
        <v>46752</v>
      </c>
      <c r="H27" s="112">
        <f>J27+K27</f>
        <v>22.5</v>
      </c>
      <c r="I27" s="112"/>
      <c r="J27" s="112"/>
      <c r="K27" s="49">
        <v>22.5</v>
      </c>
      <c r="L27" s="112"/>
      <c r="M27" s="112">
        <f>O27+P27</f>
        <v>15</v>
      </c>
      <c r="N27" s="112"/>
      <c r="O27" s="112"/>
      <c r="P27" s="112">
        <v>15</v>
      </c>
      <c r="Q27" s="112"/>
      <c r="R27" s="112">
        <f>T27+U27</f>
        <v>7</v>
      </c>
      <c r="S27" s="112"/>
      <c r="T27" s="112"/>
      <c r="U27" s="112">
        <v>7</v>
      </c>
      <c r="V27" s="41"/>
      <c r="W27" s="42"/>
      <c r="X27" s="42"/>
      <c r="Y27" s="248" t="s">
        <v>17</v>
      </c>
      <c r="Z27" s="42"/>
      <c r="AA27" s="42"/>
      <c r="AB27" s="42"/>
      <c r="AC27" s="248" t="s">
        <v>17</v>
      </c>
      <c r="AD27" s="42"/>
      <c r="AE27" s="42"/>
      <c r="AF27" s="42"/>
      <c r="AG27" s="248" t="s">
        <v>17</v>
      </c>
      <c r="AH27" s="42"/>
      <c r="AI27" s="67"/>
      <c r="AJ27" s="68"/>
      <c r="AK27" s="68"/>
    </row>
    <row r="28" spans="1:37" s="44" customFormat="1" ht="89.25" x14ac:dyDescent="0.25">
      <c r="A28" s="60"/>
      <c r="B28" s="46" t="s">
        <v>795</v>
      </c>
      <c r="C28" s="247" t="s">
        <v>593</v>
      </c>
      <c r="D28" s="247" t="s">
        <v>598</v>
      </c>
      <c r="E28" s="247" t="s">
        <v>40</v>
      </c>
      <c r="F28" s="39"/>
      <c r="G28" s="39"/>
      <c r="H28" s="112"/>
      <c r="I28" s="112"/>
      <c r="J28" s="112"/>
      <c r="K28" s="49"/>
      <c r="L28" s="112"/>
      <c r="M28" s="112"/>
      <c r="N28" s="112"/>
      <c r="O28" s="112"/>
      <c r="P28" s="112"/>
      <c r="Q28" s="112"/>
      <c r="R28" s="112"/>
      <c r="S28" s="112"/>
      <c r="T28" s="112"/>
      <c r="U28" s="112"/>
      <c r="V28" s="41"/>
      <c r="W28" s="42"/>
      <c r="X28" s="42"/>
      <c r="Y28" s="248" t="s">
        <v>17</v>
      </c>
      <c r="Z28" s="42"/>
      <c r="AA28" s="42"/>
      <c r="AB28" s="42"/>
      <c r="AC28" s="248" t="s">
        <v>17</v>
      </c>
      <c r="AD28" s="42"/>
      <c r="AE28" s="42"/>
      <c r="AF28" s="42"/>
      <c r="AG28" s="248" t="s">
        <v>17</v>
      </c>
      <c r="AH28" s="42"/>
      <c r="AI28" s="67"/>
      <c r="AJ28" s="68"/>
      <c r="AK28" s="68"/>
    </row>
    <row r="29" spans="1:37" s="8" customFormat="1" ht="15.75" x14ac:dyDescent="0.25">
      <c r="A29" s="356" t="s">
        <v>345</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8"/>
      <c r="AI29" s="7"/>
    </row>
    <row r="30" spans="1:37" s="44" customFormat="1" ht="63.75" x14ac:dyDescent="0.25">
      <c r="A30" s="60" t="s">
        <v>367</v>
      </c>
      <c r="B30" s="38" t="s">
        <v>25</v>
      </c>
      <c r="C30" s="32" t="s">
        <v>593</v>
      </c>
      <c r="D30" s="32" t="s">
        <v>337</v>
      </c>
      <c r="E30" s="260" t="s">
        <v>28</v>
      </c>
      <c r="F30" s="39">
        <v>45658</v>
      </c>
      <c r="G30" s="40">
        <v>46752</v>
      </c>
      <c r="H30" s="41"/>
      <c r="I30" s="41"/>
      <c r="J30" s="41"/>
      <c r="K30" s="41"/>
      <c r="L30" s="41"/>
      <c r="M30" s="41"/>
      <c r="N30" s="41"/>
      <c r="O30" s="41"/>
      <c r="P30" s="41"/>
      <c r="Q30" s="41"/>
      <c r="R30" s="41"/>
      <c r="S30" s="41"/>
      <c r="T30" s="41"/>
      <c r="U30" s="41"/>
      <c r="V30" s="41"/>
      <c r="W30" s="69"/>
      <c r="X30" s="70"/>
      <c r="Y30" s="69"/>
      <c r="Z30" s="71" t="s">
        <v>17</v>
      </c>
      <c r="AA30" s="69"/>
      <c r="AB30" s="69"/>
      <c r="AC30" s="69"/>
      <c r="AD30" s="71" t="s">
        <v>17</v>
      </c>
      <c r="AE30" s="69"/>
      <c r="AF30" s="69"/>
      <c r="AG30" s="69"/>
      <c r="AH30" s="71" t="s">
        <v>17</v>
      </c>
      <c r="AI30" s="43"/>
    </row>
    <row r="31" spans="1:37" s="36" customFormat="1" ht="114.75" x14ac:dyDescent="0.25">
      <c r="A31" s="59" t="s">
        <v>158</v>
      </c>
      <c r="B31" s="46" t="s">
        <v>146</v>
      </c>
      <c r="C31" s="32" t="s">
        <v>593</v>
      </c>
      <c r="D31" s="56" t="s">
        <v>465</v>
      </c>
      <c r="E31" s="261"/>
      <c r="F31" s="47">
        <v>45658</v>
      </c>
      <c r="G31" s="48">
        <v>46752</v>
      </c>
      <c r="H31" s="49"/>
      <c r="I31" s="49"/>
      <c r="J31" s="49"/>
      <c r="K31" s="49"/>
      <c r="L31" s="49"/>
      <c r="M31" s="49"/>
      <c r="N31" s="49"/>
      <c r="O31" s="49"/>
      <c r="P31" s="49"/>
      <c r="Q31" s="49"/>
      <c r="R31" s="49"/>
      <c r="S31" s="49"/>
      <c r="T31" s="49"/>
      <c r="U31" s="49"/>
      <c r="V31" s="49"/>
      <c r="W31" s="72"/>
      <c r="X31" s="73"/>
      <c r="Y31" s="72"/>
      <c r="Z31" s="74" t="s">
        <v>17</v>
      </c>
      <c r="AA31" s="72"/>
      <c r="AB31" s="72"/>
      <c r="AC31" s="72"/>
      <c r="AD31" s="74" t="s">
        <v>17</v>
      </c>
      <c r="AE31" s="72"/>
      <c r="AF31" s="72"/>
      <c r="AG31" s="72"/>
      <c r="AH31" s="74" t="s">
        <v>17</v>
      </c>
      <c r="AI31" s="35"/>
    </row>
    <row r="32" spans="1:37" s="36" customFormat="1" ht="51" x14ac:dyDescent="0.25">
      <c r="A32" s="59"/>
      <c r="B32" s="46" t="s">
        <v>562</v>
      </c>
      <c r="C32" s="34" t="s">
        <v>27</v>
      </c>
      <c r="D32" s="34" t="s">
        <v>27</v>
      </c>
      <c r="E32" s="348"/>
      <c r="F32" s="335" t="s">
        <v>325</v>
      </c>
      <c r="G32" s="302"/>
      <c r="H32" s="49"/>
      <c r="I32" s="49"/>
      <c r="J32" s="49"/>
      <c r="K32" s="49"/>
      <c r="L32" s="49"/>
      <c r="M32" s="49"/>
      <c r="N32" s="49"/>
      <c r="O32" s="49"/>
      <c r="P32" s="49"/>
      <c r="Q32" s="49"/>
      <c r="R32" s="49"/>
      <c r="S32" s="49"/>
      <c r="T32" s="49"/>
      <c r="U32" s="49"/>
      <c r="V32" s="49"/>
      <c r="W32" s="72"/>
      <c r="X32" s="72"/>
      <c r="Y32" s="72"/>
      <c r="Z32" s="74" t="s">
        <v>17</v>
      </c>
      <c r="AA32" s="72"/>
      <c r="AB32" s="72"/>
      <c r="AC32" s="72"/>
      <c r="AD32" s="74" t="s">
        <v>17</v>
      </c>
      <c r="AE32" s="72"/>
      <c r="AF32" s="72"/>
      <c r="AG32" s="72"/>
      <c r="AH32" s="74" t="s">
        <v>17</v>
      </c>
      <c r="AI32" s="35"/>
    </row>
    <row r="33" spans="1:35" s="36" customFormat="1" ht="114.75" x14ac:dyDescent="0.25">
      <c r="A33" s="59" t="s">
        <v>159</v>
      </c>
      <c r="B33" s="46" t="s">
        <v>26</v>
      </c>
      <c r="C33" s="32" t="s">
        <v>593</v>
      </c>
      <c r="D33" s="56" t="s">
        <v>637</v>
      </c>
      <c r="E33" s="348"/>
      <c r="F33" s="47">
        <v>45658</v>
      </c>
      <c r="G33" s="48">
        <v>46752</v>
      </c>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63" customHeight="1" x14ac:dyDescent="0.25">
      <c r="A34" s="59"/>
      <c r="B34" s="46" t="s">
        <v>563</v>
      </c>
      <c r="C34" s="34"/>
      <c r="D34" s="34"/>
      <c r="E34" s="348"/>
      <c r="F34" s="335" t="s">
        <v>349</v>
      </c>
      <c r="G34" s="302"/>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114.75" x14ac:dyDescent="0.25">
      <c r="A35" s="59" t="s">
        <v>368</v>
      </c>
      <c r="B35" s="46" t="s">
        <v>29</v>
      </c>
      <c r="C35" s="32" t="s">
        <v>593</v>
      </c>
      <c r="D35" s="75" t="s">
        <v>638</v>
      </c>
      <c r="E35" s="348"/>
      <c r="F35" s="47">
        <v>45658</v>
      </c>
      <c r="G35" s="48">
        <v>46752</v>
      </c>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63.75" x14ac:dyDescent="0.25">
      <c r="A36" s="59"/>
      <c r="B36" s="46" t="s">
        <v>564</v>
      </c>
      <c r="C36" s="34"/>
      <c r="D36" s="34"/>
      <c r="E36" s="349"/>
      <c r="F36" s="335" t="s">
        <v>356</v>
      </c>
      <c r="G36" s="302"/>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63.75" x14ac:dyDescent="0.25">
      <c r="A37" s="60" t="s">
        <v>369</v>
      </c>
      <c r="B37" s="38" t="s">
        <v>30</v>
      </c>
      <c r="C37" s="32" t="s">
        <v>593</v>
      </c>
      <c r="D37" s="56" t="s">
        <v>333</v>
      </c>
      <c r="E37" s="260" t="s">
        <v>101</v>
      </c>
      <c r="F37" s="47">
        <v>45658</v>
      </c>
      <c r="G37" s="48">
        <v>46752</v>
      </c>
      <c r="H37" s="49"/>
      <c r="I37" s="49"/>
      <c r="J37" s="49"/>
      <c r="K37" s="49"/>
      <c r="L37" s="49"/>
      <c r="M37" s="49"/>
      <c r="N37" s="49"/>
      <c r="O37" s="49"/>
      <c r="P37" s="49"/>
      <c r="Q37" s="49"/>
      <c r="R37" s="49"/>
      <c r="S37" s="49"/>
      <c r="T37" s="49"/>
      <c r="U37" s="49"/>
      <c r="V37" s="49"/>
      <c r="W37" s="74" t="s">
        <v>17</v>
      </c>
      <c r="X37" s="74" t="s">
        <v>17</v>
      </c>
      <c r="Y37" s="74" t="s">
        <v>17</v>
      </c>
      <c r="Z37" s="74" t="s">
        <v>17</v>
      </c>
      <c r="AA37" s="74" t="s">
        <v>17</v>
      </c>
      <c r="AB37" s="74" t="s">
        <v>17</v>
      </c>
      <c r="AC37" s="74" t="s">
        <v>17</v>
      </c>
      <c r="AD37" s="74" t="s">
        <v>17</v>
      </c>
      <c r="AE37" s="74" t="s">
        <v>17</v>
      </c>
      <c r="AF37" s="74" t="s">
        <v>17</v>
      </c>
      <c r="AG37" s="74" t="s">
        <v>17</v>
      </c>
      <c r="AH37" s="74" t="s">
        <v>17</v>
      </c>
      <c r="AI37" s="35"/>
    </row>
    <row r="38" spans="1:35" s="36" customFormat="1" ht="89.25" x14ac:dyDescent="0.25">
      <c r="A38" s="59" t="s">
        <v>160</v>
      </c>
      <c r="B38" s="46" t="s">
        <v>147</v>
      </c>
      <c r="C38" s="32" t="s">
        <v>593</v>
      </c>
      <c r="D38" s="56" t="s">
        <v>466</v>
      </c>
      <c r="E38" s="261"/>
      <c r="F38" s="47">
        <v>45658</v>
      </c>
      <c r="G38" s="48">
        <v>46752</v>
      </c>
      <c r="H38" s="49"/>
      <c r="I38" s="49"/>
      <c r="J38" s="49"/>
      <c r="K38" s="49"/>
      <c r="L38" s="49"/>
      <c r="M38" s="49"/>
      <c r="N38" s="49"/>
      <c r="O38" s="49"/>
      <c r="P38" s="49"/>
      <c r="Q38" s="49"/>
      <c r="R38" s="49"/>
      <c r="S38" s="49"/>
      <c r="T38" s="49"/>
      <c r="U38" s="49"/>
      <c r="V38" s="49"/>
      <c r="W38" s="74"/>
      <c r="X38" s="74"/>
      <c r="Y38" s="74"/>
      <c r="Z38" s="74" t="s">
        <v>17</v>
      </c>
      <c r="AA38" s="72"/>
      <c r="AB38" s="72"/>
      <c r="AC38" s="72"/>
      <c r="AD38" s="74" t="s">
        <v>17</v>
      </c>
      <c r="AE38" s="72"/>
      <c r="AF38" s="72"/>
      <c r="AG38" s="72"/>
      <c r="AH38" s="74" t="s">
        <v>17</v>
      </c>
      <c r="AI38" s="35"/>
    </row>
    <row r="39" spans="1:35" s="36" customFormat="1" ht="51" x14ac:dyDescent="0.25">
      <c r="A39" s="59"/>
      <c r="B39" s="38" t="s">
        <v>617</v>
      </c>
      <c r="C39" s="32"/>
      <c r="D39" s="32"/>
      <c r="E39" s="348"/>
      <c r="F39" s="335" t="s">
        <v>357</v>
      </c>
      <c r="G39" s="302"/>
      <c r="H39" s="49"/>
      <c r="I39" s="49"/>
      <c r="J39" s="49"/>
      <c r="K39" s="49"/>
      <c r="L39" s="49"/>
      <c r="M39" s="49"/>
      <c r="N39" s="49"/>
      <c r="O39" s="49"/>
      <c r="P39" s="49"/>
      <c r="Q39" s="49"/>
      <c r="R39" s="49"/>
      <c r="S39" s="49"/>
      <c r="T39" s="49"/>
      <c r="U39" s="49"/>
      <c r="V39" s="49"/>
      <c r="W39" s="72"/>
      <c r="X39" s="72"/>
      <c r="Y39" s="72"/>
      <c r="Z39" s="74" t="s">
        <v>17</v>
      </c>
      <c r="AA39" s="72"/>
      <c r="AB39" s="72"/>
      <c r="AC39" s="72"/>
      <c r="AD39" s="74" t="s">
        <v>17</v>
      </c>
      <c r="AE39" s="72"/>
      <c r="AF39" s="72"/>
      <c r="AG39" s="72"/>
      <c r="AH39" s="74" t="s">
        <v>17</v>
      </c>
      <c r="AI39" s="35"/>
    </row>
    <row r="40" spans="1:35" s="36" customFormat="1" ht="63.75" x14ac:dyDescent="0.25">
      <c r="A40" s="59" t="s">
        <v>187</v>
      </c>
      <c r="B40" s="46" t="s">
        <v>31</v>
      </c>
      <c r="C40" s="32" t="s">
        <v>593</v>
      </c>
      <c r="D40" s="75" t="s">
        <v>467</v>
      </c>
      <c r="E40" s="348"/>
      <c r="F40" s="47">
        <v>45658</v>
      </c>
      <c r="G40" s="48">
        <v>46752</v>
      </c>
      <c r="H40" s="49"/>
      <c r="I40" s="49"/>
      <c r="J40" s="49"/>
      <c r="K40" s="49"/>
      <c r="L40" s="49"/>
      <c r="M40" s="49"/>
      <c r="N40" s="49"/>
      <c r="O40" s="49"/>
      <c r="P40" s="49"/>
      <c r="Q40" s="49"/>
      <c r="R40" s="49"/>
      <c r="S40" s="49"/>
      <c r="T40" s="49"/>
      <c r="U40" s="49"/>
      <c r="V40" s="49"/>
      <c r="W40" s="74" t="s">
        <v>17</v>
      </c>
      <c r="X40" s="74" t="s">
        <v>17</v>
      </c>
      <c r="Y40" s="74" t="s">
        <v>17</v>
      </c>
      <c r="Z40" s="74" t="s">
        <v>17</v>
      </c>
      <c r="AA40" s="74" t="s">
        <v>17</v>
      </c>
      <c r="AB40" s="74" t="s">
        <v>17</v>
      </c>
      <c r="AC40" s="74" t="s">
        <v>17</v>
      </c>
      <c r="AD40" s="74" t="s">
        <v>17</v>
      </c>
      <c r="AE40" s="74" t="s">
        <v>17</v>
      </c>
      <c r="AF40" s="74" t="s">
        <v>17</v>
      </c>
      <c r="AG40" s="74" t="s">
        <v>17</v>
      </c>
      <c r="AH40" s="74" t="s">
        <v>17</v>
      </c>
      <c r="AI40" s="35"/>
    </row>
    <row r="41" spans="1:35" s="36" customFormat="1" ht="38.25" x14ac:dyDescent="0.25">
      <c r="A41" s="59"/>
      <c r="B41" s="46" t="s">
        <v>565</v>
      </c>
      <c r="C41" s="32"/>
      <c r="D41" s="32"/>
      <c r="E41" s="349"/>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44" customFormat="1" ht="63.75" x14ac:dyDescent="0.25">
      <c r="A42" s="60" t="s">
        <v>161</v>
      </c>
      <c r="B42" s="38" t="s">
        <v>32</v>
      </c>
      <c r="C42" s="32" t="s">
        <v>593</v>
      </c>
      <c r="D42" s="32" t="s">
        <v>337</v>
      </c>
      <c r="E42" s="260" t="s">
        <v>33</v>
      </c>
      <c r="F42" s="39">
        <v>45658</v>
      </c>
      <c r="G42" s="40">
        <v>46752</v>
      </c>
      <c r="H42" s="41"/>
      <c r="I42" s="41"/>
      <c r="J42" s="41"/>
      <c r="K42" s="41"/>
      <c r="L42" s="41"/>
      <c r="M42" s="41"/>
      <c r="N42" s="41"/>
      <c r="O42" s="41"/>
      <c r="P42" s="41"/>
      <c r="Q42" s="41"/>
      <c r="R42" s="41"/>
      <c r="S42" s="41"/>
      <c r="T42" s="41"/>
      <c r="U42" s="41"/>
      <c r="V42" s="41"/>
      <c r="W42" s="71" t="s">
        <v>17</v>
      </c>
      <c r="X42" s="71" t="s">
        <v>17</v>
      </c>
      <c r="Y42" s="71" t="s">
        <v>17</v>
      </c>
      <c r="Z42" s="71" t="s">
        <v>17</v>
      </c>
      <c r="AA42" s="71" t="s">
        <v>17</v>
      </c>
      <c r="AB42" s="71" t="s">
        <v>17</v>
      </c>
      <c r="AC42" s="71" t="s">
        <v>17</v>
      </c>
      <c r="AD42" s="71" t="s">
        <v>17</v>
      </c>
      <c r="AE42" s="71" t="s">
        <v>17</v>
      </c>
      <c r="AF42" s="71" t="s">
        <v>17</v>
      </c>
      <c r="AG42" s="71" t="s">
        <v>17</v>
      </c>
      <c r="AH42" s="71" t="s">
        <v>17</v>
      </c>
      <c r="AI42" s="43"/>
    </row>
    <row r="43" spans="1:35" s="36" customFormat="1" ht="51" x14ac:dyDescent="0.25">
      <c r="A43" s="59" t="s">
        <v>162</v>
      </c>
      <c r="B43" s="46" t="s">
        <v>188</v>
      </c>
      <c r="C43" s="260" t="s">
        <v>593</v>
      </c>
      <c r="D43" s="260" t="s">
        <v>468</v>
      </c>
      <c r="E43" s="261"/>
      <c r="F43" s="47">
        <v>45658</v>
      </c>
      <c r="G43" s="48">
        <v>46752</v>
      </c>
      <c r="H43" s="49"/>
      <c r="I43" s="49"/>
      <c r="J43" s="49"/>
      <c r="K43" s="49"/>
      <c r="L43" s="49"/>
      <c r="M43" s="49"/>
      <c r="N43" s="49"/>
      <c r="O43" s="49"/>
      <c r="P43" s="49"/>
      <c r="Q43" s="49"/>
      <c r="R43" s="49"/>
      <c r="S43" s="49"/>
      <c r="T43" s="49"/>
      <c r="U43" s="49"/>
      <c r="V43" s="49"/>
      <c r="W43" s="74" t="s">
        <v>17</v>
      </c>
      <c r="X43" s="74" t="s">
        <v>17</v>
      </c>
      <c r="Y43" s="74" t="s">
        <v>17</v>
      </c>
      <c r="Z43" s="74" t="s">
        <v>17</v>
      </c>
      <c r="AA43" s="74" t="s">
        <v>17</v>
      </c>
      <c r="AB43" s="74" t="s">
        <v>17</v>
      </c>
      <c r="AC43" s="74" t="s">
        <v>17</v>
      </c>
      <c r="AD43" s="74" t="s">
        <v>17</v>
      </c>
      <c r="AE43" s="74" t="s">
        <v>17</v>
      </c>
      <c r="AF43" s="74" t="s">
        <v>17</v>
      </c>
      <c r="AG43" s="74" t="s">
        <v>17</v>
      </c>
      <c r="AH43" s="74" t="s">
        <v>17</v>
      </c>
      <c r="AI43" s="35"/>
    </row>
    <row r="44" spans="1:35" s="36" customFormat="1" ht="51" x14ac:dyDescent="0.25">
      <c r="A44" s="59" t="s">
        <v>370</v>
      </c>
      <c r="B44" s="46" t="s">
        <v>189</v>
      </c>
      <c r="C44" s="261"/>
      <c r="D44" s="261"/>
      <c r="E44" s="261"/>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371</v>
      </c>
      <c r="B45" s="46" t="s">
        <v>190</v>
      </c>
      <c r="C45" s="262"/>
      <c r="D45" s="262"/>
      <c r="E45" s="261"/>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63.75" x14ac:dyDescent="0.25">
      <c r="A46" s="59"/>
      <c r="B46" s="46" t="s">
        <v>566</v>
      </c>
      <c r="C46" s="32"/>
      <c r="D46" s="32"/>
      <c r="E46" s="349"/>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44" customFormat="1" ht="63.75" x14ac:dyDescent="0.25">
      <c r="A47" s="60" t="s">
        <v>163</v>
      </c>
      <c r="B47" s="38" t="s">
        <v>34</v>
      </c>
      <c r="C47" s="32" t="s">
        <v>593</v>
      </c>
      <c r="D47" s="32" t="s">
        <v>337</v>
      </c>
      <c r="E47" s="260" t="s">
        <v>35</v>
      </c>
      <c r="F47" s="39">
        <v>45658</v>
      </c>
      <c r="G47" s="40">
        <v>46752</v>
      </c>
      <c r="H47" s="41"/>
      <c r="I47" s="41"/>
      <c r="J47" s="41"/>
      <c r="K47" s="41"/>
      <c r="L47" s="41"/>
      <c r="M47" s="41"/>
      <c r="N47" s="41"/>
      <c r="O47" s="41"/>
      <c r="P47" s="41"/>
      <c r="Q47" s="41"/>
      <c r="R47" s="41"/>
      <c r="S47" s="41"/>
      <c r="T47" s="41"/>
      <c r="U47" s="41"/>
      <c r="V47" s="41"/>
      <c r="W47" s="71" t="s">
        <v>17</v>
      </c>
      <c r="X47" s="71" t="s">
        <v>17</v>
      </c>
      <c r="Y47" s="71" t="s">
        <v>17</v>
      </c>
      <c r="Z47" s="71" t="s">
        <v>17</v>
      </c>
      <c r="AA47" s="71" t="s">
        <v>17</v>
      </c>
      <c r="AB47" s="71" t="s">
        <v>17</v>
      </c>
      <c r="AC47" s="71" t="s">
        <v>17</v>
      </c>
      <c r="AD47" s="71" t="s">
        <v>17</v>
      </c>
      <c r="AE47" s="71" t="s">
        <v>17</v>
      </c>
      <c r="AF47" s="71" t="s">
        <v>17</v>
      </c>
      <c r="AG47" s="71" t="s">
        <v>17</v>
      </c>
      <c r="AH47" s="71" t="s">
        <v>17</v>
      </c>
      <c r="AI47" s="43"/>
    </row>
    <row r="48" spans="1:35" s="36" customFormat="1" ht="76.5" x14ac:dyDescent="0.25">
      <c r="A48" s="59" t="s">
        <v>164</v>
      </c>
      <c r="B48" s="46" t="s">
        <v>208</v>
      </c>
      <c r="C48" s="32" t="s">
        <v>593</v>
      </c>
      <c r="D48" s="75" t="s">
        <v>467</v>
      </c>
      <c r="E48" s="261"/>
      <c r="F48" s="47">
        <v>45658</v>
      </c>
      <c r="G48" s="48">
        <v>46752</v>
      </c>
      <c r="H48" s="49"/>
      <c r="I48" s="49"/>
      <c r="J48" s="49"/>
      <c r="K48" s="49"/>
      <c r="L48" s="49"/>
      <c r="M48" s="49"/>
      <c r="N48" s="49"/>
      <c r="O48" s="49"/>
      <c r="P48" s="49"/>
      <c r="Q48" s="49"/>
      <c r="R48" s="49"/>
      <c r="S48" s="49"/>
      <c r="T48" s="49"/>
      <c r="U48" s="49"/>
      <c r="V48" s="49"/>
      <c r="W48" s="74" t="s">
        <v>17</v>
      </c>
      <c r="X48" s="74" t="s">
        <v>17</v>
      </c>
      <c r="Y48" s="74" t="s">
        <v>17</v>
      </c>
      <c r="Z48" s="74" t="s">
        <v>17</v>
      </c>
      <c r="AA48" s="74" t="s">
        <v>17</v>
      </c>
      <c r="AB48" s="74" t="s">
        <v>17</v>
      </c>
      <c r="AC48" s="74" t="s">
        <v>17</v>
      </c>
      <c r="AD48" s="74" t="s">
        <v>17</v>
      </c>
      <c r="AE48" s="74" t="s">
        <v>17</v>
      </c>
      <c r="AF48" s="74" t="s">
        <v>17</v>
      </c>
      <c r="AG48" s="74" t="s">
        <v>17</v>
      </c>
      <c r="AH48" s="74" t="s">
        <v>17</v>
      </c>
      <c r="AI48" s="35"/>
    </row>
    <row r="49" spans="1:35" s="36" customFormat="1" ht="102" x14ac:dyDescent="0.25">
      <c r="A49" s="59"/>
      <c r="B49" s="46" t="s">
        <v>567</v>
      </c>
      <c r="C49" s="34"/>
      <c r="D49" s="34"/>
      <c r="E49" s="349"/>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8" customFormat="1" ht="15.75" x14ac:dyDescent="0.25">
      <c r="A50" s="342" t="s">
        <v>470</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3"/>
      <c r="AI50" s="7"/>
    </row>
    <row r="51" spans="1:35" s="44" customFormat="1" ht="63.75" x14ac:dyDescent="0.25">
      <c r="A51" s="60" t="s">
        <v>372</v>
      </c>
      <c r="B51" s="38" t="s">
        <v>36</v>
      </c>
      <c r="C51" s="32" t="s">
        <v>593</v>
      </c>
      <c r="D51" s="32" t="s">
        <v>337</v>
      </c>
      <c r="E51" s="260" t="s">
        <v>37</v>
      </c>
      <c r="F51" s="39">
        <v>45658</v>
      </c>
      <c r="G51" s="40">
        <v>46752</v>
      </c>
      <c r="H51" s="76">
        <f>H52+H53+H54</f>
        <v>29688.799999999999</v>
      </c>
      <c r="I51" s="76">
        <f>I52+I53+I54</f>
        <v>0</v>
      </c>
      <c r="J51" s="76">
        <f>J52+J53+J54</f>
        <v>0</v>
      </c>
      <c r="K51" s="77">
        <f>K52+K53+K54</f>
        <v>29688.799999999999</v>
      </c>
      <c r="L51" s="76">
        <v>0</v>
      </c>
      <c r="M51" s="76">
        <f>M52+M53+M54</f>
        <v>29696.2</v>
      </c>
      <c r="N51" s="76" t="e">
        <f>N52+N53+N54+#REF!</f>
        <v>#REF!</v>
      </c>
      <c r="O51" s="76">
        <f>O52+O53+O54</f>
        <v>0</v>
      </c>
      <c r="P51" s="76">
        <f t="shared" ref="P51:U51" si="3">P52+P53+P54</f>
        <v>29696.2</v>
      </c>
      <c r="Q51" s="76">
        <f t="shared" si="3"/>
        <v>0</v>
      </c>
      <c r="R51" s="76">
        <f t="shared" si="3"/>
        <v>29729.3</v>
      </c>
      <c r="S51" s="76">
        <f t="shared" si="3"/>
        <v>0</v>
      </c>
      <c r="T51" s="76">
        <f t="shared" si="3"/>
        <v>0</v>
      </c>
      <c r="U51" s="76">
        <f t="shared" si="3"/>
        <v>29729.3</v>
      </c>
      <c r="V51" s="77" t="e">
        <f>V52+V53+V54+#REF!</f>
        <v>#REF!</v>
      </c>
      <c r="W51" s="71" t="s">
        <v>17</v>
      </c>
      <c r="X51" s="71" t="s">
        <v>17</v>
      </c>
      <c r="Y51" s="71" t="s">
        <v>17</v>
      </c>
      <c r="Z51" s="71" t="s">
        <v>17</v>
      </c>
      <c r="AA51" s="71" t="s">
        <v>17</v>
      </c>
      <c r="AB51" s="71" t="s">
        <v>17</v>
      </c>
      <c r="AC51" s="71" t="s">
        <v>17</v>
      </c>
      <c r="AD51" s="71" t="s">
        <v>17</v>
      </c>
      <c r="AE51" s="71" t="s">
        <v>17</v>
      </c>
      <c r="AF51" s="71" t="s">
        <v>17</v>
      </c>
      <c r="AG51" s="71" t="s">
        <v>17</v>
      </c>
      <c r="AH51" s="71" t="s">
        <v>17</v>
      </c>
      <c r="AI51" s="43"/>
    </row>
    <row r="52" spans="1:35" s="36" customFormat="1" ht="76.5" x14ac:dyDescent="0.25">
      <c r="A52" s="59" t="s">
        <v>373</v>
      </c>
      <c r="B52" s="46" t="s">
        <v>151</v>
      </c>
      <c r="C52" s="32" t="s">
        <v>593</v>
      </c>
      <c r="D52" s="32" t="s">
        <v>468</v>
      </c>
      <c r="E52" s="261"/>
      <c r="F52" s="47">
        <v>45658</v>
      </c>
      <c r="G52" s="48">
        <v>46752</v>
      </c>
      <c r="H52" s="78">
        <f>I52+J52+K52+L52</f>
        <v>28384.3</v>
      </c>
      <c r="I52" s="78">
        <v>0</v>
      </c>
      <c r="J52" s="78">
        <v>0</v>
      </c>
      <c r="K52" s="78">
        <v>28384.3</v>
      </c>
      <c r="L52" s="78">
        <v>0</v>
      </c>
      <c r="M52" s="78">
        <f>O52+P52</f>
        <v>28427.200000000001</v>
      </c>
      <c r="N52" s="78">
        <v>0</v>
      </c>
      <c r="O52" s="78">
        <v>0</v>
      </c>
      <c r="P52" s="78">
        <v>28427.200000000001</v>
      </c>
      <c r="Q52" s="78">
        <v>0</v>
      </c>
      <c r="R52" s="78">
        <f>T52+U52</f>
        <v>28427</v>
      </c>
      <c r="S52" s="78">
        <v>0</v>
      </c>
      <c r="T52" s="78">
        <v>0</v>
      </c>
      <c r="U52" s="78">
        <v>28427</v>
      </c>
      <c r="V52" s="78">
        <v>0</v>
      </c>
      <c r="W52" s="74" t="s">
        <v>17</v>
      </c>
      <c r="X52" s="74" t="s">
        <v>17</v>
      </c>
      <c r="Y52" s="74" t="s">
        <v>17</v>
      </c>
      <c r="Z52" s="74" t="s">
        <v>17</v>
      </c>
      <c r="AA52" s="74" t="s">
        <v>17</v>
      </c>
      <c r="AB52" s="74" t="s">
        <v>17</v>
      </c>
      <c r="AC52" s="74" t="s">
        <v>17</v>
      </c>
      <c r="AD52" s="74" t="s">
        <v>17</v>
      </c>
      <c r="AE52" s="74" t="s">
        <v>17</v>
      </c>
      <c r="AF52" s="74" t="s">
        <v>17</v>
      </c>
      <c r="AG52" s="74" t="s">
        <v>17</v>
      </c>
      <c r="AH52" s="74" t="s">
        <v>17</v>
      </c>
      <c r="AI52" s="35"/>
    </row>
    <row r="53" spans="1:35" s="36" customFormat="1" ht="63.75" x14ac:dyDescent="0.25">
      <c r="A53" s="59" t="s">
        <v>374</v>
      </c>
      <c r="B53" s="46" t="s">
        <v>152</v>
      </c>
      <c r="C53" s="32" t="s">
        <v>593</v>
      </c>
      <c r="D53" s="32" t="s">
        <v>468</v>
      </c>
      <c r="E53" s="261"/>
      <c r="F53" s="47">
        <v>45658</v>
      </c>
      <c r="G53" s="48">
        <v>46752</v>
      </c>
      <c r="H53" s="78">
        <f t="shared" ref="H53:H54" si="4">I53+J53+K53+L53</f>
        <v>1264.5</v>
      </c>
      <c r="I53" s="78">
        <v>0</v>
      </c>
      <c r="J53" s="78">
        <v>0</v>
      </c>
      <c r="K53" s="78">
        <v>1264.5</v>
      </c>
      <c r="L53" s="78">
        <v>0</v>
      </c>
      <c r="M53" s="78">
        <f t="shared" ref="M53:M54" si="5">N53+O53+P53+Q53</f>
        <v>1229</v>
      </c>
      <c r="N53" s="78">
        <v>0</v>
      </c>
      <c r="O53" s="78">
        <v>0</v>
      </c>
      <c r="P53" s="78">
        <v>1229</v>
      </c>
      <c r="Q53" s="78">
        <v>0</v>
      </c>
      <c r="R53" s="78">
        <f t="shared" ref="R53" si="6">S53+T53+U53+V53</f>
        <v>1262.3</v>
      </c>
      <c r="S53" s="78">
        <v>0</v>
      </c>
      <c r="T53" s="78">
        <v>0</v>
      </c>
      <c r="U53" s="78">
        <v>1262.3</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375</v>
      </c>
      <c r="B54" s="46" t="s">
        <v>153</v>
      </c>
      <c r="C54" s="32" t="s">
        <v>593</v>
      </c>
      <c r="D54" s="32" t="s">
        <v>468</v>
      </c>
      <c r="E54" s="261"/>
      <c r="F54" s="47">
        <v>45658</v>
      </c>
      <c r="G54" s="48">
        <v>46752</v>
      </c>
      <c r="H54" s="78">
        <f t="shared" si="4"/>
        <v>40</v>
      </c>
      <c r="I54" s="78">
        <v>0</v>
      </c>
      <c r="J54" s="78">
        <v>0</v>
      </c>
      <c r="K54" s="78">
        <v>40</v>
      </c>
      <c r="L54" s="78">
        <v>0</v>
      </c>
      <c r="M54" s="78">
        <f t="shared" si="5"/>
        <v>40</v>
      </c>
      <c r="N54" s="78">
        <v>0</v>
      </c>
      <c r="O54" s="78">
        <v>0</v>
      </c>
      <c r="P54" s="78">
        <v>40</v>
      </c>
      <c r="Q54" s="78">
        <v>0</v>
      </c>
      <c r="R54" s="78">
        <f>U54</f>
        <v>40</v>
      </c>
      <c r="S54" s="78">
        <v>0</v>
      </c>
      <c r="T54" s="78">
        <v>0</v>
      </c>
      <c r="U54" s="78">
        <v>40</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38.25" x14ac:dyDescent="0.25">
      <c r="A55" s="59"/>
      <c r="B55" s="46" t="s">
        <v>568</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21" t="s">
        <v>594</v>
      </c>
      <c r="D56" s="32" t="s">
        <v>337</v>
      </c>
      <c r="E56" s="260"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376</v>
      </c>
      <c r="B57" s="46" t="s">
        <v>183</v>
      </c>
      <c r="C57" s="321"/>
      <c r="D57" s="257" t="s">
        <v>668</v>
      </c>
      <c r="E57" s="348"/>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51" x14ac:dyDescent="0.25">
      <c r="A58" s="59" t="s">
        <v>165</v>
      </c>
      <c r="B58" s="46" t="s">
        <v>184</v>
      </c>
      <c r="C58" s="321"/>
      <c r="D58" s="258"/>
      <c r="E58" s="348"/>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569</v>
      </c>
      <c r="C59" s="32"/>
      <c r="D59" s="32"/>
      <c r="E59" s="349"/>
      <c r="F59" s="50" t="s">
        <v>350</v>
      </c>
      <c r="G59" s="81" t="s">
        <v>360</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20" t="s">
        <v>41</v>
      </c>
      <c r="B60" s="295"/>
      <c r="C60" s="295"/>
      <c r="D60" s="296"/>
      <c r="E60" s="20"/>
      <c r="F60" s="230"/>
      <c r="G60" s="230"/>
      <c r="H60" s="219">
        <f>H9+H14+H18+H25+H30+H37+H42+H47+H51+H56</f>
        <v>29711.3</v>
      </c>
      <c r="I60" s="219">
        <f>I9+I14+I18+I21+I25+I30+I37+I42+I47+I51+I56</f>
        <v>0</v>
      </c>
      <c r="J60" s="219">
        <f>J9+J14+J18+J21+J25+J30+J37+J42+J47+J51+J56</f>
        <v>0</v>
      </c>
      <c r="K60" s="219">
        <f>K9+K14+K18+K21+K25+K30+K37+K42+K47+K51+K56</f>
        <v>29711.3</v>
      </c>
      <c r="L60" s="219" t="e">
        <f>L9+L14+L18+L21+L25+L30+L37+L42+L47+L51+L56</f>
        <v>#REF!</v>
      </c>
      <c r="M60" s="219">
        <f>M9+M14+M18+M25+M30+M37+M42+M47+M51+M56</f>
        <v>29711.200000000001</v>
      </c>
      <c r="N60" s="219" t="e">
        <f>N9+N14+N18+N21+N25+N30+N37+N42+N47+N51+N56</f>
        <v>#REF!</v>
      </c>
      <c r="O60" s="219">
        <f>O9+O14+O18+O21+O25+O30+O37+O42+O47+O51+O56</f>
        <v>0</v>
      </c>
      <c r="P60" s="219">
        <f>P9+P14+P18+P21+P25+P30+P37+P42+P47+P51+P56</f>
        <v>29711.200000000001</v>
      </c>
      <c r="Q60" s="219" t="e">
        <f>Q9+Q14+Q18+Q21+Q25+Q30+Q37+Q42+Q47+Q51+Q56</f>
        <v>#REF!</v>
      </c>
      <c r="R60" s="219">
        <f>R9+R14+R18+R25+R30+R37+R42+R47+R51+R56</f>
        <v>29736.3</v>
      </c>
      <c r="S60" s="219" t="e">
        <f>S9+S14+S18+S21+S25+S30+S37+S42+S47+S51+S56</f>
        <v>#REF!</v>
      </c>
      <c r="T60" s="219">
        <f>T9+T14+T18+T21+T25+T30+T37+T42+T47+T51+T56</f>
        <v>0</v>
      </c>
      <c r="U60" s="219">
        <f>U9+U14+U18+U21+U25+U30+U37+U42+U47+U51+U56</f>
        <v>29736.3</v>
      </c>
      <c r="V60" s="219" t="e">
        <f>V9+V14+V18+V21+V25+V30+V37+V42+V47+V51+V56</f>
        <v>#REF!</v>
      </c>
      <c r="W60" s="13"/>
      <c r="X60" s="13"/>
      <c r="Y60" s="13"/>
      <c r="Z60" s="13"/>
      <c r="AA60" s="13"/>
      <c r="AB60" s="13"/>
      <c r="AC60" s="13"/>
      <c r="AD60" s="13"/>
      <c r="AE60" s="13"/>
      <c r="AF60" s="13"/>
      <c r="AG60" s="13"/>
      <c r="AH60" s="13"/>
      <c r="AI60" s="16"/>
    </row>
    <row r="61" spans="1:35" s="2" customFormat="1" ht="15.75" x14ac:dyDescent="0.25">
      <c r="A61" s="359" t="s">
        <v>398</v>
      </c>
      <c r="B61" s="360"/>
      <c r="C61" s="360"/>
      <c r="D61" s="360"/>
      <c r="E61" s="360"/>
      <c r="F61" s="360"/>
      <c r="G61" s="360"/>
      <c r="H61" s="360"/>
      <c r="I61" s="360"/>
      <c r="J61" s="360"/>
      <c r="K61" s="360"/>
      <c r="L61" s="360"/>
      <c r="M61" s="360"/>
      <c r="N61" s="360"/>
      <c r="O61" s="360"/>
      <c r="P61" s="360"/>
      <c r="Q61" s="360"/>
      <c r="R61" s="360"/>
      <c r="S61" s="360"/>
      <c r="T61" s="360"/>
      <c r="U61" s="360"/>
      <c r="V61" s="360"/>
      <c r="W61" s="360"/>
      <c r="X61" s="360"/>
      <c r="Y61" s="360"/>
      <c r="Z61" s="360"/>
      <c r="AA61" s="360"/>
      <c r="AB61" s="360"/>
      <c r="AC61" s="360"/>
      <c r="AD61" s="360"/>
      <c r="AE61" s="360"/>
      <c r="AF61" s="360"/>
      <c r="AG61" s="360"/>
      <c r="AH61" s="361"/>
      <c r="AI61" s="15"/>
    </row>
    <row r="62" spans="1:35" s="2" customFormat="1" ht="15.75" x14ac:dyDescent="0.25">
      <c r="A62" s="344" t="s">
        <v>11</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row>
    <row r="63" spans="1:35" s="82" customFormat="1" ht="63.75" customHeight="1" x14ac:dyDescent="0.25">
      <c r="A63" s="80">
        <v>12</v>
      </c>
      <c r="B63" s="38" t="s">
        <v>42</v>
      </c>
      <c r="C63" s="321" t="s">
        <v>594</v>
      </c>
      <c r="D63" s="321" t="s">
        <v>600</v>
      </c>
      <c r="E63" s="260" t="s">
        <v>10</v>
      </c>
      <c r="F63" s="39">
        <v>45658</v>
      </c>
      <c r="G63" s="40">
        <v>46752</v>
      </c>
      <c r="H63" s="77">
        <f>I63+J63+K63+L63</f>
        <v>1559.3</v>
      </c>
      <c r="I63" s="77">
        <f>I64+I66+I68+I70+I72+I74+I76+I78+I80</f>
        <v>0</v>
      </c>
      <c r="J63" s="77">
        <f>J64+J66+J68+J70+J72+J74+J76+J78+J80+J82</f>
        <v>0</v>
      </c>
      <c r="K63" s="77">
        <f>K64+K66+K68+K70+K72+K74+K76+K78+K80+K82</f>
        <v>1559.3</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683</v>
      </c>
      <c r="C64" s="321"/>
      <c r="D64" s="321"/>
      <c r="E64" s="261"/>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38.25" customHeight="1" x14ac:dyDescent="0.25">
      <c r="A65" s="34"/>
      <c r="B65" s="46" t="s">
        <v>570</v>
      </c>
      <c r="C65" s="32"/>
      <c r="D65" s="32"/>
      <c r="E65" s="261"/>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21" t="s">
        <v>594</v>
      </c>
      <c r="D66" s="321" t="s">
        <v>600</v>
      </c>
      <c r="E66" s="261"/>
      <c r="F66" s="47">
        <v>45658</v>
      </c>
      <c r="G66" s="48">
        <v>46752</v>
      </c>
      <c r="H66" s="77">
        <f>I66+J66+K66+L66</f>
        <v>659.3</v>
      </c>
      <c r="I66" s="78">
        <v>0</v>
      </c>
      <c r="J66" s="78">
        <v>0</v>
      </c>
      <c r="K66" s="78">
        <v>659.3</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571</v>
      </c>
      <c r="C67" s="321"/>
      <c r="D67" s="321"/>
      <c r="E67" s="261"/>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377</v>
      </c>
      <c r="B68" s="46" t="s">
        <v>335</v>
      </c>
      <c r="C68" s="321"/>
      <c r="D68" s="321"/>
      <c r="E68" s="261"/>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25.5" x14ac:dyDescent="0.25">
      <c r="A69" s="83"/>
      <c r="B69" s="46" t="s">
        <v>572</v>
      </c>
      <c r="C69" s="32"/>
      <c r="D69" s="32"/>
      <c r="E69" s="261"/>
      <c r="F69" s="338" t="s">
        <v>357</v>
      </c>
      <c r="G69" s="339"/>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378</v>
      </c>
      <c r="B70" s="46" t="s">
        <v>334</v>
      </c>
      <c r="C70" s="260" t="s">
        <v>594</v>
      </c>
      <c r="D70" s="260" t="s">
        <v>600</v>
      </c>
      <c r="E70" s="261"/>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573</v>
      </c>
      <c r="C71" s="261"/>
      <c r="D71" s="261"/>
      <c r="E71" s="261"/>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379</v>
      </c>
      <c r="B72" s="46" t="s">
        <v>140</v>
      </c>
      <c r="C72" s="261"/>
      <c r="D72" s="261"/>
      <c r="E72" s="261"/>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25.5" x14ac:dyDescent="0.25">
      <c r="A73" s="83"/>
      <c r="B73" s="46" t="s">
        <v>574</v>
      </c>
      <c r="C73" s="261"/>
      <c r="D73" s="261"/>
      <c r="E73" s="261"/>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380</v>
      </c>
      <c r="B74" s="46" t="s">
        <v>141</v>
      </c>
      <c r="C74" s="261"/>
      <c r="D74" s="261"/>
      <c r="E74" s="261"/>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51" x14ac:dyDescent="0.25">
      <c r="A75" s="83"/>
      <c r="B75" s="46" t="s">
        <v>575</v>
      </c>
      <c r="C75" s="262"/>
      <c r="D75" s="262"/>
      <c r="E75" s="261"/>
      <c r="F75" s="338" t="s">
        <v>358</v>
      </c>
      <c r="G75" s="339"/>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390</v>
      </c>
      <c r="B76" s="46" t="s">
        <v>142</v>
      </c>
      <c r="C76" s="321" t="s">
        <v>594</v>
      </c>
      <c r="D76" s="321" t="s">
        <v>600</v>
      </c>
      <c r="E76" s="261"/>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576</v>
      </c>
      <c r="C77" s="321"/>
      <c r="D77" s="260"/>
      <c r="E77" s="261"/>
      <c r="F77" s="88">
        <v>45658</v>
      </c>
      <c r="G77" s="89">
        <v>46752</v>
      </c>
      <c r="H77" s="244"/>
      <c r="I77" s="90"/>
      <c r="J77" s="90"/>
      <c r="K77" s="90"/>
      <c r="L77" s="90"/>
      <c r="M77" s="244"/>
      <c r="N77" s="90"/>
      <c r="O77" s="90"/>
      <c r="P77" s="90"/>
      <c r="Q77" s="90"/>
      <c r="R77" s="244"/>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5" t="s">
        <v>550</v>
      </c>
      <c r="B78" s="87" t="s">
        <v>636</v>
      </c>
      <c r="C78" s="321" t="s">
        <v>594</v>
      </c>
      <c r="D78" s="321" t="s">
        <v>600</v>
      </c>
      <c r="E78" s="261"/>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33" t="s">
        <v>577</v>
      </c>
      <c r="C79" s="260"/>
      <c r="D79" s="260"/>
      <c r="E79" s="261"/>
      <c r="F79" s="88">
        <v>45658</v>
      </c>
      <c r="G79" s="89">
        <v>46752</v>
      </c>
      <c r="H79" s="244"/>
      <c r="I79" s="90"/>
      <c r="J79" s="90"/>
      <c r="K79" s="90"/>
      <c r="L79" s="90"/>
      <c r="M79" s="244"/>
      <c r="N79" s="90"/>
      <c r="O79" s="90"/>
      <c r="P79" s="90"/>
      <c r="Q79" s="90"/>
      <c r="R79" s="244"/>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684</v>
      </c>
      <c r="B80" s="46" t="s">
        <v>685</v>
      </c>
      <c r="C80" s="321" t="s">
        <v>594</v>
      </c>
      <c r="D80" s="321" t="s">
        <v>600</v>
      </c>
      <c r="E80" s="261"/>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5" t="s">
        <v>686</v>
      </c>
      <c r="C81" s="260"/>
      <c r="D81" s="260"/>
      <c r="E81" s="261"/>
      <c r="F81" s="88">
        <v>45839</v>
      </c>
      <c r="G81" s="88">
        <v>46022</v>
      </c>
      <c r="H81" s="244"/>
      <c r="I81" s="90"/>
      <c r="J81" s="90"/>
      <c r="K81" s="90"/>
      <c r="L81" s="90"/>
      <c r="M81" s="244"/>
      <c r="N81" s="90"/>
      <c r="O81" s="90"/>
      <c r="P81" s="90"/>
      <c r="Q81" s="90"/>
      <c r="R81" s="244"/>
      <c r="S81" s="90"/>
      <c r="T81" s="90"/>
      <c r="U81" s="90"/>
      <c r="V81" s="90"/>
      <c r="W81" s="73"/>
      <c r="X81" s="73"/>
      <c r="Y81" s="73" t="s">
        <v>17</v>
      </c>
      <c r="Z81" s="73" t="s">
        <v>17</v>
      </c>
      <c r="AA81" s="73"/>
      <c r="AB81" s="73"/>
      <c r="AC81" s="73"/>
      <c r="AD81" s="73"/>
      <c r="AE81" s="73"/>
      <c r="AF81" s="73"/>
      <c r="AG81" s="73"/>
      <c r="AH81" s="73"/>
    </row>
    <row r="82" spans="1:34" s="28" customFormat="1" ht="25.5" customHeight="1" x14ac:dyDescent="0.25">
      <c r="A82" s="59" t="s">
        <v>704</v>
      </c>
      <c r="B82" s="46" t="s">
        <v>705</v>
      </c>
      <c r="C82" s="321" t="s">
        <v>594</v>
      </c>
      <c r="D82" s="321" t="s">
        <v>600</v>
      </c>
      <c r="E82" s="261"/>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25.5" x14ac:dyDescent="0.25">
      <c r="A83" s="83"/>
      <c r="B83" s="46" t="s">
        <v>706</v>
      </c>
      <c r="C83" s="260"/>
      <c r="D83" s="260"/>
      <c r="E83" s="262"/>
      <c r="F83" s="88">
        <v>45901</v>
      </c>
      <c r="G83" s="88">
        <v>46022</v>
      </c>
      <c r="H83" s="77"/>
      <c r="I83" s="78"/>
      <c r="J83" s="78"/>
      <c r="K83" s="78"/>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14" customFormat="1" ht="15.75" x14ac:dyDescent="0.25">
      <c r="A84" s="345" t="s">
        <v>12</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7"/>
    </row>
    <row r="85" spans="1:34" s="93" customFormat="1" ht="38.25" x14ac:dyDescent="0.25">
      <c r="A85" s="80" t="s">
        <v>102</v>
      </c>
      <c r="B85" s="38" t="s">
        <v>43</v>
      </c>
      <c r="C85" s="260" t="s">
        <v>594</v>
      </c>
      <c r="D85" s="260" t="s">
        <v>600</v>
      </c>
      <c r="E85" s="260" t="s">
        <v>13</v>
      </c>
      <c r="F85" s="47">
        <v>45658</v>
      </c>
      <c r="G85" s="48">
        <v>46752</v>
      </c>
      <c r="H85" s="77">
        <f>J85+K85+I85</f>
        <v>200</v>
      </c>
      <c r="I85" s="77">
        <f>I86+I87+I89+I91</f>
        <v>0</v>
      </c>
      <c r="J85" s="77">
        <f>J86+J87+J89+J91</f>
        <v>0</v>
      </c>
      <c r="K85" s="77">
        <f t="shared" ref="K85" si="7">K86+K87+K89+K91</f>
        <v>200</v>
      </c>
      <c r="L85" s="77">
        <f t="shared" ref="L85:Q85" si="8">L86+L87</f>
        <v>0</v>
      </c>
      <c r="M85" s="77">
        <f>O85+P85+M91</f>
        <v>250</v>
      </c>
      <c r="N85" s="77">
        <f t="shared" si="8"/>
        <v>0</v>
      </c>
      <c r="O85" s="77">
        <f>O86+O87+O89+O91</f>
        <v>0</v>
      </c>
      <c r="P85" s="77">
        <f t="shared" ref="P85" si="9">P86+P87+P89+P91</f>
        <v>250</v>
      </c>
      <c r="Q85" s="77">
        <f t="shared" si="8"/>
        <v>0</v>
      </c>
      <c r="R85" s="77">
        <f>T85+U85</f>
        <v>192</v>
      </c>
      <c r="S85" s="77">
        <f t="shared" ref="S85:V85" si="10">S86+S87</f>
        <v>0</v>
      </c>
      <c r="T85" s="77">
        <f>T86+T87+T89+T91</f>
        <v>0</v>
      </c>
      <c r="U85" s="77">
        <f t="shared" ref="U85" si="11">U86+U87+U89+U91</f>
        <v>192</v>
      </c>
      <c r="V85" s="77">
        <f t="shared" si="10"/>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745</v>
      </c>
      <c r="C86" s="261"/>
      <c r="D86" s="261"/>
      <c r="E86" s="261"/>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348</v>
      </c>
      <c r="C87" s="261"/>
      <c r="D87" s="261"/>
      <c r="E87" s="261"/>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707</v>
      </c>
      <c r="C88" s="261"/>
      <c r="D88" s="261"/>
      <c r="E88" s="261"/>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461</v>
      </c>
      <c r="C89" s="261"/>
      <c r="D89" s="261"/>
      <c r="E89" s="261"/>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708</v>
      </c>
      <c r="C90" s="261"/>
      <c r="D90" s="261"/>
      <c r="E90" s="261"/>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610</v>
      </c>
      <c r="C91" s="261"/>
      <c r="D91" s="261"/>
      <c r="E91" s="261"/>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709</v>
      </c>
      <c r="C92" s="262"/>
      <c r="D92" s="262"/>
      <c r="E92" s="261"/>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166</v>
      </c>
      <c r="B93" s="38" t="s">
        <v>595</v>
      </c>
      <c r="C93" s="260" t="s">
        <v>594</v>
      </c>
      <c r="D93" s="260" t="s">
        <v>600</v>
      </c>
      <c r="E93" s="261"/>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167</v>
      </c>
      <c r="B94" s="46" t="s">
        <v>480</v>
      </c>
      <c r="C94" s="261"/>
      <c r="D94" s="261"/>
      <c r="E94" s="261"/>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168</v>
      </c>
      <c r="B95" s="46" t="s">
        <v>481</v>
      </c>
      <c r="C95" s="261"/>
      <c r="D95" s="261"/>
      <c r="E95" s="261"/>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710</v>
      </c>
      <c r="C96" s="261"/>
      <c r="D96" s="261"/>
      <c r="E96" s="261"/>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169</v>
      </c>
      <c r="B97" s="46" t="s">
        <v>483</v>
      </c>
      <c r="C97" s="261"/>
      <c r="D97" s="261"/>
      <c r="E97" s="261"/>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170</v>
      </c>
      <c r="B98" s="46" t="s">
        <v>482</v>
      </c>
      <c r="C98" s="261"/>
      <c r="D98" s="261"/>
      <c r="E98" s="261"/>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711</v>
      </c>
      <c r="C99" s="262"/>
      <c r="D99" s="262"/>
      <c r="E99" s="262"/>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88" t="s">
        <v>471</v>
      </c>
      <c r="B100" s="301"/>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2"/>
    </row>
    <row r="101" spans="1:38" s="82" customFormat="1" ht="38.25" x14ac:dyDescent="0.25">
      <c r="A101" s="80" t="s">
        <v>171</v>
      </c>
      <c r="B101" s="38" t="s">
        <v>44</v>
      </c>
      <c r="C101" s="260" t="s">
        <v>594</v>
      </c>
      <c r="D101" s="260" t="s">
        <v>600</v>
      </c>
      <c r="E101" s="260" t="s">
        <v>14</v>
      </c>
      <c r="F101" s="39">
        <v>45658</v>
      </c>
      <c r="G101" s="40">
        <v>46752</v>
      </c>
      <c r="H101" s="77">
        <f>I101+J101+K101+L101</f>
        <v>39440.9</v>
      </c>
      <c r="I101" s="77">
        <f>I102+I103+I104+I105</f>
        <v>0</v>
      </c>
      <c r="J101" s="77">
        <f t="shared" ref="J101:L101" si="12">J102+J103+J104+J105</f>
        <v>0</v>
      </c>
      <c r="K101" s="77">
        <f t="shared" si="12"/>
        <v>39440.9</v>
      </c>
      <c r="L101" s="77">
        <f t="shared" si="12"/>
        <v>0</v>
      </c>
      <c r="M101" s="77">
        <f>N101+O101+P101+Q101</f>
        <v>38177.5</v>
      </c>
      <c r="N101" s="77">
        <f>N102+N103+N104+N105</f>
        <v>0</v>
      </c>
      <c r="O101" s="77">
        <f t="shared" ref="O101:Q101" si="13">O102+O103+O104+O105</f>
        <v>0</v>
      </c>
      <c r="P101" s="77">
        <f t="shared" si="13"/>
        <v>38177.5</v>
      </c>
      <c r="Q101" s="77">
        <f t="shared" si="13"/>
        <v>0</v>
      </c>
      <c r="R101" s="77">
        <f>S101+T101+U101+V101</f>
        <v>38223.1</v>
      </c>
      <c r="S101" s="77">
        <f>S102+S103+S104+S105</f>
        <v>0</v>
      </c>
      <c r="T101" s="77">
        <f t="shared" ref="T101:V101" si="14">T102+T103+T104+T105</f>
        <v>0</v>
      </c>
      <c r="U101" s="77">
        <f t="shared" si="14"/>
        <v>38223.1</v>
      </c>
      <c r="V101" s="77">
        <f t="shared" si="14"/>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630</v>
      </c>
      <c r="C102" s="261"/>
      <c r="D102" s="261"/>
      <c r="E102" s="261"/>
      <c r="F102" s="47">
        <v>45658</v>
      </c>
      <c r="G102" s="48">
        <v>46752</v>
      </c>
      <c r="H102" s="77">
        <f t="shared" ref="H102:H105" si="15">I102+J102+K102+L102</f>
        <v>34597.5</v>
      </c>
      <c r="I102" s="78">
        <f t="shared" ref="I102:J102" si="16">I103+I104+I105</f>
        <v>0</v>
      </c>
      <c r="J102" s="78">
        <f t="shared" si="16"/>
        <v>0</v>
      </c>
      <c r="K102" s="78">
        <v>34597.5</v>
      </c>
      <c r="L102" s="78">
        <f t="shared" ref="L102" si="17">L103+L104+L105</f>
        <v>0</v>
      </c>
      <c r="M102" s="77">
        <f t="shared" ref="M102:M104" si="18">N102+O102+P102+Q102</f>
        <v>34597.5</v>
      </c>
      <c r="N102" s="78">
        <f t="shared" ref="N102:O102" si="19">N103+N104+N105</f>
        <v>0</v>
      </c>
      <c r="O102" s="78">
        <f t="shared" si="19"/>
        <v>0</v>
      </c>
      <c r="P102" s="78">
        <v>34597.5</v>
      </c>
      <c r="Q102" s="78">
        <f t="shared" ref="Q102" si="20">Q103+Q104+Q105</f>
        <v>0</v>
      </c>
      <c r="R102" s="77">
        <f t="shared" ref="R102:R104" si="21">S102+T102+U102+V102</f>
        <v>34597.5</v>
      </c>
      <c r="S102" s="78">
        <f t="shared" ref="S102:T102" si="22">S103+S104+S105</f>
        <v>0</v>
      </c>
      <c r="T102" s="78">
        <f t="shared" si="22"/>
        <v>0</v>
      </c>
      <c r="U102" s="78">
        <v>34597.5</v>
      </c>
      <c r="V102" s="78">
        <f t="shared" ref="V102" si="23">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172</v>
      </c>
      <c r="B103" s="46" t="s">
        <v>631</v>
      </c>
      <c r="C103" s="261"/>
      <c r="D103" s="261"/>
      <c r="E103" s="261"/>
      <c r="F103" s="47">
        <v>45658</v>
      </c>
      <c r="G103" s="48">
        <v>46752</v>
      </c>
      <c r="H103" s="77">
        <f t="shared" si="15"/>
        <v>4828.3999999999996</v>
      </c>
      <c r="I103" s="78">
        <v>0</v>
      </c>
      <c r="J103" s="78">
        <v>0</v>
      </c>
      <c r="K103" s="78">
        <v>4828.3999999999996</v>
      </c>
      <c r="L103" s="78">
        <v>0</v>
      </c>
      <c r="M103" s="77">
        <f t="shared" si="18"/>
        <v>3565</v>
      </c>
      <c r="N103" s="78">
        <v>0</v>
      </c>
      <c r="O103" s="78">
        <v>0</v>
      </c>
      <c r="P103" s="78">
        <v>3565</v>
      </c>
      <c r="Q103" s="78">
        <v>0</v>
      </c>
      <c r="R103" s="77">
        <f t="shared" si="21"/>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173</v>
      </c>
      <c r="B104" s="46" t="s">
        <v>632</v>
      </c>
      <c r="C104" s="261"/>
      <c r="D104" s="261"/>
      <c r="E104" s="261"/>
      <c r="F104" s="47">
        <v>45658</v>
      </c>
      <c r="G104" s="48">
        <v>46752</v>
      </c>
      <c r="H104" s="77">
        <f t="shared" si="15"/>
        <v>0</v>
      </c>
      <c r="I104" s="78">
        <v>0</v>
      </c>
      <c r="J104" s="78">
        <v>0</v>
      </c>
      <c r="K104" s="78">
        <v>0</v>
      </c>
      <c r="L104" s="78">
        <v>0</v>
      </c>
      <c r="M104" s="77">
        <f t="shared" si="18"/>
        <v>0</v>
      </c>
      <c r="N104" s="78">
        <v>0</v>
      </c>
      <c r="O104" s="78">
        <v>0</v>
      </c>
      <c r="P104" s="78">
        <v>0</v>
      </c>
      <c r="Q104" s="78">
        <v>0</v>
      </c>
      <c r="R104" s="77">
        <f t="shared" si="21"/>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381</v>
      </c>
      <c r="B105" s="46" t="s">
        <v>633</v>
      </c>
      <c r="C105" s="261"/>
      <c r="D105" s="261"/>
      <c r="E105" s="261"/>
      <c r="F105" s="47">
        <v>45658</v>
      </c>
      <c r="G105" s="48">
        <v>46752</v>
      </c>
      <c r="H105" s="77">
        <f t="shared" si="15"/>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687</v>
      </c>
      <c r="C106" s="262"/>
      <c r="D106" s="262"/>
      <c r="E106" s="262"/>
      <c r="F106" s="50" t="s">
        <v>350</v>
      </c>
      <c r="G106" s="81" t="s">
        <v>352</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174</v>
      </c>
      <c r="B107" s="38" t="s">
        <v>45</v>
      </c>
      <c r="C107" s="321" t="s">
        <v>594</v>
      </c>
      <c r="D107" s="321" t="s">
        <v>600</v>
      </c>
      <c r="E107" s="260" t="s">
        <v>15</v>
      </c>
      <c r="F107" s="39">
        <v>45658</v>
      </c>
      <c r="G107" s="40">
        <v>46752</v>
      </c>
      <c r="H107" s="76">
        <f>I107+J107+K107+L107</f>
        <v>10407</v>
      </c>
      <c r="I107" s="76">
        <v>0</v>
      </c>
      <c r="J107" s="76">
        <v>0</v>
      </c>
      <c r="K107" s="77">
        <f>K108+K109+K110</f>
        <v>10407</v>
      </c>
      <c r="L107" s="77">
        <v>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196</v>
      </c>
      <c r="B108" s="46" t="s">
        <v>642</v>
      </c>
      <c r="C108" s="321"/>
      <c r="D108" s="321"/>
      <c r="E108" s="261"/>
      <c r="F108" s="47">
        <v>45658</v>
      </c>
      <c r="G108" s="48">
        <v>46752</v>
      </c>
      <c r="H108" s="76">
        <f>I108+J108+K108+L108</f>
        <v>9507</v>
      </c>
      <c r="I108" s="97">
        <v>0</v>
      </c>
      <c r="J108" s="97">
        <v>0</v>
      </c>
      <c r="K108" s="78">
        <v>9507</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197</v>
      </c>
      <c r="B109" s="46" t="s">
        <v>634</v>
      </c>
      <c r="C109" s="321" t="s">
        <v>594</v>
      </c>
      <c r="D109" s="321" t="s">
        <v>600</v>
      </c>
      <c r="E109" s="261"/>
      <c r="F109" s="47">
        <v>45658</v>
      </c>
      <c r="G109" s="48">
        <v>46752</v>
      </c>
      <c r="H109" s="76">
        <f>I109+J109+K109+L109</f>
        <v>0</v>
      </c>
      <c r="I109" s="97">
        <v>0</v>
      </c>
      <c r="J109" s="97">
        <v>0</v>
      </c>
      <c r="K109" s="78">
        <v>0</v>
      </c>
      <c r="L109" s="78">
        <v>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382</v>
      </c>
      <c r="B110" s="46" t="s">
        <v>635</v>
      </c>
      <c r="C110" s="321"/>
      <c r="D110" s="321"/>
      <c r="E110" s="261"/>
      <c r="F110" s="47">
        <v>45658</v>
      </c>
      <c r="G110" s="48">
        <v>46752</v>
      </c>
      <c r="H110" s="76">
        <f>I110+J110+K110+L110</f>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712</v>
      </c>
      <c r="C111" s="32"/>
      <c r="D111" s="32"/>
      <c r="E111" s="262"/>
      <c r="F111" s="50" t="s">
        <v>350</v>
      </c>
      <c r="G111" s="81" t="s">
        <v>352</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77" t="s">
        <v>54</v>
      </c>
      <c r="B112" s="295"/>
      <c r="C112" s="295"/>
      <c r="D112" s="296"/>
      <c r="E112" s="19"/>
      <c r="F112" s="228"/>
      <c r="G112" s="218"/>
      <c r="H112" s="219">
        <f>J112+K112+I112</f>
        <v>51607.200000000004</v>
      </c>
      <c r="I112" s="219">
        <f t="shared" ref="I112:Q112" si="24">I63+I85+I93+I101+I107</f>
        <v>0</v>
      </c>
      <c r="J112" s="219">
        <f t="shared" si="24"/>
        <v>0</v>
      </c>
      <c r="K112" s="219">
        <f>K63+K85+K93+K101+K107</f>
        <v>51607.200000000004</v>
      </c>
      <c r="L112" s="219">
        <f t="shared" si="24"/>
        <v>0</v>
      </c>
      <c r="M112" s="219">
        <f>O112+P112</f>
        <v>50667.7</v>
      </c>
      <c r="N112" s="219">
        <f t="shared" si="24"/>
        <v>0</v>
      </c>
      <c r="O112" s="219">
        <f t="shared" si="24"/>
        <v>0</v>
      </c>
      <c r="P112" s="219">
        <f>P63+P85+P93+P101+P107</f>
        <v>50667.7</v>
      </c>
      <c r="Q112" s="219">
        <f t="shared" si="24"/>
        <v>0</v>
      </c>
      <c r="R112" s="219">
        <f>T112+U112</f>
        <v>50593.3</v>
      </c>
      <c r="S112" s="219">
        <f t="shared" ref="S112:V112" si="25">S63+S85+S93+S101+S107</f>
        <v>0</v>
      </c>
      <c r="T112" s="219">
        <f t="shared" si="25"/>
        <v>0</v>
      </c>
      <c r="U112" s="219">
        <f t="shared" si="25"/>
        <v>50593.3</v>
      </c>
      <c r="V112" s="219">
        <f t="shared" si="25"/>
        <v>0</v>
      </c>
      <c r="W112" s="12"/>
      <c r="X112" s="12"/>
      <c r="Y112" s="12"/>
      <c r="Z112" s="12"/>
      <c r="AA112" s="12"/>
      <c r="AB112" s="12"/>
      <c r="AC112" s="12"/>
      <c r="AD112" s="12"/>
      <c r="AE112" s="12"/>
      <c r="AF112" s="12"/>
      <c r="AG112" s="12"/>
      <c r="AH112" s="10"/>
      <c r="AI112" s="24"/>
      <c r="AL112" s="24"/>
    </row>
    <row r="113" spans="1:34" s="18" customFormat="1" ht="15.75" x14ac:dyDescent="0.25">
      <c r="A113" s="266" t="s">
        <v>399</v>
      </c>
      <c r="B113" s="328"/>
      <c r="C113" s="328"/>
      <c r="D113" s="328"/>
      <c r="E113" s="328"/>
      <c r="F113" s="328"/>
      <c r="G113" s="328"/>
      <c r="H113" s="328"/>
      <c r="I113" s="328"/>
      <c r="J113" s="328"/>
      <c r="K113" s="328"/>
      <c r="L113" s="328"/>
      <c r="M113" s="328"/>
      <c r="N113" s="328"/>
      <c r="O113" s="328"/>
      <c r="P113" s="328"/>
      <c r="Q113" s="328"/>
      <c r="R113" s="328"/>
      <c r="S113" s="328"/>
      <c r="T113" s="328"/>
      <c r="U113" s="328"/>
      <c r="V113" s="328"/>
      <c r="W113" s="328"/>
      <c r="X113" s="328"/>
      <c r="Y113" s="328"/>
      <c r="Z113" s="328"/>
      <c r="AA113" s="328"/>
      <c r="AB113" s="328"/>
      <c r="AC113" s="328"/>
      <c r="AD113" s="328"/>
      <c r="AE113" s="328"/>
      <c r="AF113" s="328"/>
      <c r="AG113" s="328"/>
      <c r="AH113" s="329"/>
    </row>
    <row r="114" spans="1:34" s="2" customFormat="1" ht="15.75" x14ac:dyDescent="0.25">
      <c r="A114" s="263" t="s">
        <v>55</v>
      </c>
      <c r="B114" s="26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5"/>
    </row>
    <row r="115" spans="1:34" s="82" customFormat="1" ht="51" customHeight="1" x14ac:dyDescent="0.25">
      <c r="A115" s="62" t="s">
        <v>175</v>
      </c>
      <c r="B115" s="38" t="s">
        <v>46</v>
      </c>
      <c r="C115" s="260" t="s">
        <v>594</v>
      </c>
      <c r="D115" s="260" t="s">
        <v>128</v>
      </c>
      <c r="E115" s="260"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176</v>
      </c>
      <c r="B116" s="46" t="s">
        <v>198</v>
      </c>
      <c r="C116" s="261"/>
      <c r="D116" s="261"/>
      <c r="E116" s="261"/>
      <c r="F116" s="47">
        <v>45658</v>
      </c>
      <c r="G116" s="238">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6" t="s">
        <v>177</v>
      </c>
      <c r="B117" s="46" t="s">
        <v>199</v>
      </c>
      <c r="C117" s="262"/>
      <c r="D117" s="262"/>
      <c r="E117" s="261"/>
      <c r="F117" s="47">
        <v>45658</v>
      </c>
      <c r="G117" s="238">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6"/>
      <c r="B118" s="46" t="s">
        <v>713</v>
      </c>
      <c r="C118" s="62"/>
      <c r="D118" s="62"/>
      <c r="E118" s="261"/>
      <c r="F118" s="335" t="s">
        <v>351</v>
      </c>
      <c r="G118" s="302"/>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43" customFormat="1" ht="63.75" x14ac:dyDescent="0.25">
      <c r="A119" s="62" t="s">
        <v>178</v>
      </c>
      <c r="B119" s="101" t="s">
        <v>746</v>
      </c>
      <c r="C119" s="62" t="s">
        <v>594</v>
      </c>
      <c r="D119" s="102" t="s">
        <v>128</v>
      </c>
      <c r="E119" s="261"/>
      <c r="F119" s="39">
        <v>45658</v>
      </c>
      <c r="G119" s="40">
        <v>46022</v>
      </c>
      <c r="H119" s="105">
        <f>K119</f>
        <v>200</v>
      </c>
      <c r="I119" s="105">
        <v>0</v>
      </c>
      <c r="J119" s="105">
        <v>0</v>
      </c>
      <c r="K119" s="106">
        <f>K120</f>
        <v>200</v>
      </c>
      <c r="L119" s="242"/>
      <c r="M119" s="105">
        <f>O119+P119</f>
        <v>200</v>
      </c>
      <c r="N119" s="242"/>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6" t="s">
        <v>715</v>
      </c>
      <c r="B120" s="95" t="s">
        <v>714</v>
      </c>
      <c r="C120" s="236" t="s">
        <v>594</v>
      </c>
      <c r="D120" s="237" t="s">
        <v>128</v>
      </c>
      <c r="E120" s="261"/>
      <c r="F120" s="110">
        <v>45658</v>
      </c>
      <c r="G120" s="110">
        <v>46022</v>
      </c>
      <c r="H120" s="108">
        <f>I120+J120+K120</f>
        <v>200</v>
      </c>
      <c r="I120" s="108"/>
      <c r="J120" s="108"/>
      <c r="K120" s="109">
        <v>200</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6"/>
      <c r="B121" s="95" t="s">
        <v>716</v>
      </c>
      <c r="C121" s="236" t="s">
        <v>594</v>
      </c>
      <c r="D121" s="237" t="s">
        <v>128</v>
      </c>
      <c r="E121" s="262"/>
      <c r="F121" s="47">
        <v>45658</v>
      </c>
      <c r="G121" s="238">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63" t="s">
        <v>472</v>
      </c>
      <c r="B122" s="304"/>
      <c r="C122" s="304"/>
      <c r="D122" s="304"/>
      <c r="E122" s="304"/>
      <c r="F122" s="304"/>
      <c r="G122" s="304"/>
      <c r="H122" s="304"/>
      <c r="I122" s="304"/>
      <c r="J122" s="304"/>
      <c r="K122" s="304"/>
      <c r="L122" s="304"/>
      <c r="M122" s="304"/>
      <c r="N122" s="304"/>
      <c r="O122" s="304"/>
      <c r="P122" s="304"/>
      <c r="Q122" s="304"/>
      <c r="R122" s="304"/>
      <c r="S122" s="304"/>
      <c r="T122" s="304"/>
      <c r="U122" s="304"/>
      <c r="V122" s="304"/>
      <c r="W122" s="304"/>
      <c r="X122" s="304"/>
      <c r="Y122" s="304"/>
      <c r="Z122" s="304"/>
      <c r="AA122" s="304"/>
      <c r="AB122" s="304"/>
      <c r="AC122" s="304"/>
      <c r="AD122" s="304"/>
      <c r="AE122" s="304"/>
      <c r="AF122" s="304"/>
      <c r="AG122" s="304"/>
      <c r="AH122" s="305"/>
    </row>
    <row r="123" spans="1:34" s="82" customFormat="1" ht="38.25" x14ac:dyDescent="0.25">
      <c r="A123" s="80" t="s">
        <v>179</v>
      </c>
      <c r="B123" s="101" t="s">
        <v>18</v>
      </c>
      <c r="C123" s="291" t="s">
        <v>594</v>
      </c>
      <c r="D123" s="291" t="s">
        <v>128</v>
      </c>
      <c r="E123" s="291" t="s">
        <v>51</v>
      </c>
      <c r="F123" s="103">
        <v>45658</v>
      </c>
      <c r="G123" s="104">
        <v>46752</v>
      </c>
      <c r="H123" s="66">
        <f t="shared" ref="H123:V123" si="26">H124</f>
        <v>300</v>
      </c>
      <c r="I123" s="66">
        <f t="shared" si="26"/>
        <v>0</v>
      </c>
      <c r="J123" s="66">
        <f t="shared" si="26"/>
        <v>0</v>
      </c>
      <c r="K123" s="41">
        <v>300</v>
      </c>
      <c r="L123" s="66">
        <f t="shared" si="26"/>
        <v>0</v>
      </c>
      <c r="M123" s="66">
        <f t="shared" si="26"/>
        <v>300</v>
      </c>
      <c r="N123" s="66">
        <f t="shared" si="26"/>
        <v>0</v>
      </c>
      <c r="O123" s="66">
        <f t="shared" si="26"/>
        <v>0</v>
      </c>
      <c r="P123" s="66">
        <f>P124</f>
        <v>300</v>
      </c>
      <c r="Q123" s="66">
        <f t="shared" si="26"/>
        <v>0</v>
      </c>
      <c r="R123" s="66">
        <f t="shared" si="26"/>
        <v>300</v>
      </c>
      <c r="S123" s="66">
        <f t="shared" si="26"/>
        <v>0</v>
      </c>
      <c r="T123" s="66">
        <f t="shared" si="26"/>
        <v>0</v>
      </c>
      <c r="U123" s="66">
        <f>U124</f>
        <v>300</v>
      </c>
      <c r="V123" s="41">
        <f t="shared" si="26"/>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193</v>
      </c>
      <c r="B124" s="95" t="s">
        <v>747</v>
      </c>
      <c r="C124" s="292"/>
      <c r="D124" s="292"/>
      <c r="E124" s="292"/>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25.5" x14ac:dyDescent="0.25">
      <c r="A125" s="85" t="s">
        <v>180</v>
      </c>
      <c r="B125" s="95" t="s">
        <v>200</v>
      </c>
      <c r="C125" s="292"/>
      <c r="D125" s="292"/>
      <c r="E125" s="292"/>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25.5" x14ac:dyDescent="0.25">
      <c r="A126" s="34"/>
      <c r="B126" s="95" t="s">
        <v>717</v>
      </c>
      <c r="C126" s="322"/>
      <c r="D126" s="322"/>
      <c r="E126" s="322"/>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03" t="s">
        <v>629</v>
      </c>
      <c r="B127" s="304"/>
      <c r="C127" s="304"/>
      <c r="D127" s="304"/>
      <c r="E127" s="304"/>
      <c r="F127" s="304"/>
      <c r="G127" s="304"/>
      <c r="H127" s="304"/>
      <c r="I127" s="304"/>
      <c r="J127" s="304"/>
      <c r="K127" s="304"/>
      <c r="L127" s="304"/>
      <c r="M127" s="304"/>
      <c r="N127" s="304"/>
      <c r="O127" s="304"/>
      <c r="P127" s="304"/>
      <c r="Q127" s="304"/>
      <c r="R127" s="304"/>
      <c r="S127" s="304"/>
      <c r="T127" s="304"/>
      <c r="U127" s="304"/>
      <c r="V127" s="304"/>
      <c r="W127" s="304"/>
      <c r="X127" s="304"/>
      <c r="Y127" s="304"/>
      <c r="Z127" s="304"/>
      <c r="AA127" s="304"/>
      <c r="AB127" s="304"/>
      <c r="AC127" s="304"/>
      <c r="AD127" s="304"/>
      <c r="AE127" s="304"/>
      <c r="AF127" s="304"/>
      <c r="AG127" s="304"/>
      <c r="AH127" s="305"/>
    </row>
    <row r="128" spans="1:34" s="82" customFormat="1" ht="63.75" x14ac:dyDescent="0.25">
      <c r="A128" s="80" t="s">
        <v>181</v>
      </c>
      <c r="B128" s="38" t="s">
        <v>47</v>
      </c>
      <c r="C128" s="260" t="s">
        <v>594</v>
      </c>
      <c r="D128" s="260" t="s">
        <v>128</v>
      </c>
      <c r="E128" s="260"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209</v>
      </c>
      <c r="C129" s="261"/>
      <c r="D129" s="261"/>
      <c r="E129" s="261"/>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210</v>
      </c>
      <c r="C130" s="262"/>
      <c r="D130" s="262"/>
      <c r="E130" s="262"/>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718</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 customFormat="1" ht="15.75" x14ac:dyDescent="0.25">
      <c r="A132" s="263" t="s">
        <v>473</v>
      </c>
      <c r="B132" s="304"/>
      <c r="C132" s="304"/>
      <c r="D132" s="304"/>
      <c r="E132" s="304"/>
      <c r="F132" s="304"/>
      <c r="G132" s="304"/>
      <c r="H132" s="304"/>
      <c r="I132" s="304"/>
      <c r="J132" s="304"/>
      <c r="K132" s="304"/>
      <c r="L132" s="304"/>
      <c r="M132" s="304"/>
      <c r="N132" s="304"/>
      <c r="O132" s="304"/>
      <c r="P132" s="304"/>
      <c r="Q132" s="304"/>
      <c r="R132" s="304"/>
      <c r="S132" s="304"/>
      <c r="T132" s="304"/>
      <c r="U132" s="304"/>
      <c r="V132" s="304"/>
      <c r="W132" s="304"/>
      <c r="X132" s="304"/>
      <c r="Y132" s="304"/>
      <c r="Z132" s="304"/>
      <c r="AA132" s="304"/>
      <c r="AB132" s="304"/>
      <c r="AC132" s="304"/>
      <c r="AD132" s="304"/>
      <c r="AE132" s="304"/>
      <c r="AF132" s="304"/>
      <c r="AG132" s="304"/>
      <c r="AH132" s="305"/>
    </row>
    <row r="133" spans="1:34" s="82" customFormat="1" ht="51" x14ac:dyDescent="0.25">
      <c r="A133" s="80" t="s">
        <v>103</v>
      </c>
      <c r="B133" s="38" t="s">
        <v>48</v>
      </c>
      <c r="C133" s="260" t="s">
        <v>594</v>
      </c>
      <c r="D133" s="260" t="s">
        <v>128</v>
      </c>
      <c r="E133" s="260" t="s">
        <v>52</v>
      </c>
      <c r="F133" s="39">
        <v>45658</v>
      </c>
      <c r="G133" s="40">
        <v>46752</v>
      </c>
      <c r="H133" s="55"/>
      <c r="I133" s="55"/>
      <c r="J133" s="55"/>
      <c r="K133" s="55"/>
      <c r="L133" s="55"/>
      <c r="M133" s="55"/>
      <c r="N133" s="55"/>
      <c r="O133" s="55"/>
      <c r="P133" s="55"/>
      <c r="Q133" s="55"/>
      <c r="R133" s="55"/>
      <c r="S133" s="55"/>
      <c r="T133" s="55"/>
      <c r="U133" s="55"/>
      <c r="V133" s="55"/>
      <c r="W133" s="69" t="s">
        <v>17</v>
      </c>
      <c r="X133" s="69" t="s">
        <v>17</v>
      </c>
      <c r="Y133" s="69" t="s">
        <v>17</v>
      </c>
      <c r="Z133" s="69" t="s">
        <v>17</v>
      </c>
      <c r="AA133" s="69" t="s">
        <v>17</v>
      </c>
      <c r="AB133" s="69" t="s">
        <v>17</v>
      </c>
      <c r="AC133" s="69" t="s">
        <v>17</v>
      </c>
      <c r="AD133" s="69" t="s">
        <v>17</v>
      </c>
      <c r="AE133" s="69" t="s">
        <v>17</v>
      </c>
      <c r="AF133" s="69" t="s">
        <v>17</v>
      </c>
      <c r="AG133" s="69" t="s">
        <v>17</v>
      </c>
      <c r="AH133" s="69" t="s">
        <v>17</v>
      </c>
    </row>
    <row r="134" spans="1:34" s="26" customFormat="1" ht="51" x14ac:dyDescent="0.25">
      <c r="A134" s="85" t="s">
        <v>108</v>
      </c>
      <c r="B134" s="46" t="s">
        <v>201</v>
      </c>
      <c r="C134" s="261"/>
      <c r="D134" s="261"/>
      <c r="E134" s="261"/>
      <c r="F134" s="47">
        <v>45658</v>
      </c>
      <c r="G134" s="48">
        <v>46752</v>
      </c>
      <c r="H134" s="33"/>
      <c r="I134" s="33"/>
      <c r="J134" s="33"/>
      <c r="K134" s="33"/>
      <c r="L134" s="33"/>
      <c r="M134" s="33"/>
      <c r="N134" s="33"/>
      <c r="O134" s="33"/>
      <c r="P134" s="33"/>
      <c r="Q134" s="33"/>
      <c r="R134" s="33"/>
      <c r="S134" s="33"/>
      <c r="T134" s="33"/>
      <c r="U134" s="33"/>
      <c r="V134" s="33"/>
      <c r="W134" s="84" t="s">
        <v>17</v>
      </c>
      <c r="X134" s="113" t="s">
        <v>17</v>
      </c>
      <c r="Y134" s="113" t="s">
        <v>17</v>
      </c>
      <c r="Z134" s="113" t="s">
        <v>17</v>
      </c>
      <c r="AA134" s="113" t="s">
        <v>17</v>
      </c>
      <c r="AB134" s="113" t="s">
        <v>17</v>
      </c>
      <c r="AC134" s="113" t="s">
        <v>17</v>
      </c>
      <c r="AD134" s="113" t="s">
        <v>17</v>
      </c>
      <c r="AE134" s="113" t="s">
        <v>17</v>
      </c>
      <c r="AF134" s="113" t="s">
        <v>17</v>
      </c>
      <c r="AG134" s="113" t="s">
        <v>17</v>
      </c>
      <c r="AH134" s="113" t="s">
        <v>17</v>
      </c>
    </row>
    <row r="135" spans="1:34" s="26" customFormat="1" ht="51" x14ac:dyDescent="0.25">
      <c r="A135" s="34" t="s">
        <v>109</v>
      </c>
      <c r="B135" s="46" t="s">
        <v>202</v>
      </c>
      <c r="C135" s="261"/>
      <c r="D135" s="261"/>
      <c r="E135" s="261"/>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72"/>
      <c r="B136" s="46" t="s">
        <v>719</v>
      </c>
      <c r="C136" s="262"/>
      <c r="D136" s="262"/>
      <c r="E136" s="262"/>
      <c r="F136" s="114" t="s">
        <v>350</v>
      </c>
      <c r="G136" s="115" t="s">
        <v>353</v>
      </c>
      <c r="H136" s="33"/>
      <c r="I136" s="33"/>
      <c r="J136" s="33"/>
      <c r="K136" s="33"/>
      <c r="L136" s="33"/>
      <c r="M136" s="33"/>
      <c r="N136" s="33"/>
      <c r="O136" s="33"/>
      <c r="P136" s="33"/>
      <c r="Q136" s="33"/>
      <c r="R136" s="33"/>
      <c r="S136" s="33"/>
      <c r="T136" s="33"/>
      <c r="U136" s="33"/>
      <c r="V136" s="33"/>
      <c r="W136" s="72"/>
      <c r="X136" s="72"/>
      <c r="Y136" s="72"/>
      <c r="Z136" s="72" t="s">
        <v>17</v>
      </c>
      <c r="AA136" s="72"/>
      <c r="AB136" s="72"/>
      <c r="AC136" s="72"/>
      <c r="AD136" s="113" t="s">
        <v>17</v>
      </c>
      <c r="AE136" s="72"/>
      <c r="AF136" s="72"/>
      <c r="AG136" s="72"/>
      <c r="AH136" s="113" t="s">
        <v>17</v>
      </c>
    </row>
    <row r="137" spans="1:34" s="2" customFormat="1" ht="15.75" x14ac:dyDescent="0.25">
      <c r="A137" s="263" t="s">
        <v>474</v>
      </c>
      <c r="B137" s="304"/>
      <c r="C137" s="304"/>
      <c r="D137" s="304"/>
      <c r="E137" s="304"/>
      <c r="F137" s="304"/>
      <c r="G137" s="304"/>
      <c r="H137" s="304"/>
      <c r="I137" s="304"/>
      <c r="J137" s="304"/>
      <c r="K137" s="304"/>
      <c r="L137" s="304"/>
      <c r="M137" s="304"/>
      <c r="N137" s="304"/>
      <c r="O137" s="304"/>
      <c r="P137" s="304"/>
      <c r="Q137" s="304"/>
      <c r="R137" s="304"/>
      <c r="S137" s="304"/>
      <c r="T137" s="304"/>
      <c r="U137" s="304"/>
      <c r="V137" s="304"/>
      <c r="W137" s="304"/>
      <c r="X137" s="304"/>
      <c r="Y137" s="304"/>
      <c r="Z137" s="304"/>
      <c r="AA137" s="304"/>
      <c r="AB137" s="304"/>
      <c r="AC137" s="304"/>
      <c r="AD137" s="304"/>
      <c r="AE137" s="304"/>
      <c r="AF137" s="304"/>
      <c r="AG137" s="304"/>
      <c r="AH137" s="305"/>
    </row>
    <row r="138" spans="1:34" s="118" customFormat="1" ht="38.25" x14ac:dyDescent="0.25">
      <c r="A138" s="116" t="s">
        <v>104</v>
      </c>
      <c r="B138" s="101" t="s">
        <v>19</v>
      </c>
      <c r="C138" s="306" t="s">
        <v>594</v>
      </c>
      <c r="D138" s="306" t="s">
        <v>597</v>
      </c>
      <c r="E138" s="291" t="s">
        <v>143</v>
      </c>
      <c r="F138" s="39">
        <v>45658</v>
      </c>
      <c r="G138" s="40">
        <v>46752</v>
      </c>
      <c r="H138" s="66">
        <f t="shared" ref="H138:H142" si="27">I138+J138+K138+L138</f>
        <v>150360.29999999999</v>
      </c>
      <c r="I138" s="66">
        <f>I139+I140+I141+I142</f>
        <v>0</v>
      </c>
      <c r="J138" s="66">
        <f t="shared" ref="J138:L138" si="28">J139+J140+J141+J142</f>
        <v>0</v>
      </c>
      <c r="K138" s="41">
        <f>K139+K140+K141+K142</f>
        <v>150360.29999999999</v>
      </c>
      <c r="L138" s="66">
        <f t="shared" si="28"/>
        <v>0</v>
      </c>
      <c r="M138" s="66">
        <f t="shared" ref="M138" si="29">N138+O138+P138+Q138</f>
        <v>153995.09999999998</v>
      </c>
      <c r="N138" s="66">
        <f>N139+N140+N141+N142</f>
        <v>0</v>
      </c>
      <c r="O138" s="66">
        <f t="shared" ref="O138:Q138" si="30">O139+O140+O141+O142</f>
        <v>0</v>
      </c>
      <c r="P138" s="66">
        <f t="shared" si="30"/>
        <v>153995.09999999998</v>
      </c>
      <c r="Q138" s="66">
        <f t="shared" si="30"/>
        <v>0</v>
      </c>
      <c r="R138" s="66">
        <f t="shared" ref="R138" si="31">S138+T138+U138+V138</f>
        <v>154323.9</v>
      </c>
      <c r="S138" s="66">
        <f>S139+S140+S141+S142</f>
        <v>0</v>
      </c>
      <c r="T138" s="66">
        <f t="shared" ref="T138:V138" si="32">T139+T140+T141+T142</f>
        <v>0</v>
      </c>
      <c r="U138" s="66">
        <f t="shared" si="32"/>
        <v>154323.9</v>
      </c>
      <c r="V138" s="66">
        <f t="shared" si="32"/>
        <v>0</v>
      </c>
      <c r="W138" s="117" t="s">
        <v>17</v>
      </c>
      <c r="X138" s="117" t="s">
        <v>17</v>
      </c>
      <c r="Y138" s="117" t="s">
        <v>17</v>
      </c>
      <c r="Z138" s="117" t="s">
        <v>17</v>
      </c>
      <c r="AA138" s="117" t="s">
        <v>17</v>
      </c>
      <c r="AB138" s="117" t="s">
        <v>17</v>
      </c>
      <c r="AC138" s="117" t="s">
        <v>17</v>
      </c>
      <c r="AD138" s="117" t="s">
        <v>17</v>
      </c>
      <c r="AE138" s="117" t="s">
        <v>17</v>
      </c>
      <c r="AF138" s="117" t="s">
        <v>17</v>
      </c>
      <c r="AG138" s="117" t="s">
        <v>17</v>
      </c>
      <c r="AH138" s="117" t="s">
        <v>17</v>
      </c>
    </row>
    <row r="139" spans="1:34" s="121" customFormat="1" ht="89.25" customHeight="1" x14ac:dyDescent="0.25">
      <c r="A139" s="119" t="s">
        <v>112</v>
      </c>
      <c r="B139" s="95" t="s">
        <v>114</v>
      </c>
      <c r="C139" s="306"/>
      <c r="D139" s="306"/>
      <c r="E139" s="292"/>
      <c r="F139" s="47">
        <v>45658</v>
      </c>
      <c r="G139" s="48">
        <v>46752</v>
      </c>
      <c r="H139" s="112">
        <f>J139+K139</f>
        <v>124230.9</v>
      </c>
      <c r="I139" s="112">
        <v>0</v>
      </c>
      <c r="J139" s="112">
        <v>0</v>
      </c>
      <c r="K139" s="49">
        <v>124230.9</v>
      </c>
      <c r="L139" s="112">
        <v>0</v>
      </c>
      <c r="M139" s="112">
        <f>O139+P139</f>
        <v>124230.9</v>
      </c>
      <c r="N139" s="112">
        <v>0</v>
      </c>
      <c r="O139" s="112">
        <v>0</v>
      </c>
      <c r="P139" s="112">
        <v>124230.9</v>
      </c>
      <c r="Q139" s="112">
        <v>0</v>
      </c>
      <c r="R139" s="112">
        <f>T139+U139</f>
        <v>124253.9</v>
      </c>
      <c r="S139" s="112">
        <v>0</v>
      </c>
      <c r="T139" s="112">
        <v>0</v>
      </c>
      <c r="U139" s="112">
        <v>124253.9</v>
      </c>
      <c r="V139" s="112">
        <v>0</v>
      </c>
      <c r="W139" s="120" t="s">
        <v>17</v>
      </c>
      <c r="X139" s="120" t="s">
        <v>17</v>
      </c>
      <c r="Y139" s="120" t="s">
        <v>17</v>
      </c>
      <c r="Z139" s="120" t="s">
        <v>17</v>
      </c>
      <c r="AA139" s="120" t="s">
        <v>17</v>
      </c>
      <c r="AB139" s="120" t="s">
        <v>17</v>
      </c>
      <c r="AC139" s="120" t="s">
        <v>17</v>
      </c>
      <c r="AD139" s="120" t="s">
        <v>17</v>
      </c>
      <c r="AE139" s="120" t="s">
        <v>17</v>
      </c>
      <c r="AF139" s="120" t="s">
        <v>17</v>
      </c>
      <c r="AG139" s="120" t="s">
        <v>17</v>
      </c>
      <c r="AH139" s="120" t="s">
        <v>17</v>
      </c>
    </row>
    <row r="140" spans="1:34" s="121" customFormat="1" ht="51" x14ac:dyDescent="0.25">
      <c r="A140" s="122" t="s">
        <v>113</v>
      </c>
      <c r="B140" s="95" t="s">
        <v>110</v>
      </c>
      <c r="C140" s="306"/>
      <c r="D140" s="306"/>
      <c r="E140" s="292"/>
      <c r="F140" s="47">
        <v>45658</v>
      </c>
      <c r="G140" s="48">
        <v>46752</v>
      </c>
      <c r="H140" s="112">
        <f>K140</f>
        <v>14477</v>
      </c>
      <c r="I140" s="112">
        <v>0</v>
      </c>
      <c r="J140" s="112">
        <v>0</v>
      </c>
      <c r="K140" s="49">
        <v>14477</v>
      </c>
      <c r="L140" s="112">
        <v>0</v>
      </c>
      <c r="M140" s="112">
        <f>O140+P140</f>
        <v>18111.8</v>
      </c>
      <c r="N140" s="112">
        <v>0</v>
      </c>
      <c r="O140" s="112">
        <v>0</v>
      </c>
      <c r="P140" s="112">
        <v>18111.8</v>
      </c>
      <c r="Q140" s="112">
        <v>0</v>
      </c>
      <c r="R140" s="112">
        <f>T140+U140</f>
        <v>18432.599999999999</v>
      </c>
      <c r="S140" s="112">
        <v>0</v>
      </c>
      <c r="T140" s="112">
        <v>0</v>
      </c>
      <c r="U140" s="112">
        <v>18432.599999999999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63.75" x14ac:dyDescent="0.25">
      <c r="A141" s="122" t="s">
        <v>383</v>
      </c>
      <c r="B141" s="95" t="s">
        <v>111</v>
      </c>
      <c r="C141" s="306"/>
      <c r="D141" s="306"/>
      <c r="E141" s="292"/>
      <c r="F141" s="47">
        <v>45658</v>
      </c>
      <c r="G141" s="48">
        <v>46752</v>
      </c>
      <c r="H141" s="112">
        <f t="shared" si="27"/>
        <v>11282.4</v>
      </c>
      <c r="I141" s="112">
        <v>0</v>
      </c>
      <c r="J141" s="112">
        <v>0</v>
      </c>
      <c r="K141" s="49">
        <v>11282.4</v>
      </c>
      <c r="L141" s="112">
        <v>0</v>
      </c>
      <c r="M141" s="112">
        <f>P141</f>
        <v>11282.4</v>
      </c>
      <c r="N141" s="112">
        <v>0</v>
      </c>
      <c r="O141" s="112">
        <v>0</v>
      </c>
      <c r="P141" s="112">
        <v>11282.4</v>
      </c>
      <c r="Q141" s="112">
        <v>0</v>
      </c>
      <c r="R141" s="112">
        <f>U141</f>
        <v>11282.4</v>
      </c>
      <c r="S141" s="112">
        <v>0</v>
      </c>
      <c r="T141" s="112">
        <v>0</v>
      </c>
      <c r="U141" s="112">
        <v>11282.4</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38.25" x14ac:dyDescent="0.25">
      <c r="A142" s="122" t="s">
        <v>544</v>
      </c>
      <c r="B142" s="95" t="s">
        <v>144</v>
      </c>
      <c r="C142" s="306"/>
      <c r="D142" s="306"/>
      <c r="E142" s="322"/>
      <c r="F142" s="47">
        <v>45658</v>
      </c>
      <c r="G142" s="48">
        <v>46752</v>
      </c>
      <c r="H142" s="112">
        <f t="shared" si="27"/>
        <v>370</v>
      </c>
      <c r="I142" s="112">
        <v>0</v>
      </c>
      <c r="J142" s="112">
        <v>0</v>
      </c>
      <c r="K142" s="49">
        <v>370</v>
      </c>
      <c r="L142" s="112">
        <v>0</v>
      </c>
      <c r="M142" s="112">
        <f>O142+P142</f>
        <v>370</v>
      </c>
      <c r="N142" s="112">
        <v>0</v>
      </c>
      <c r="O142" s="112">
        <v>0</v>
      </c>
      <c r="P142" s="112">
        <v>370</v>
      </c>
      <c r="Q142" s="112">
        <v>0</v>
      </c>
      <c r="R142" s="112">
        <f>T142+U142</f>
        <v>355</v>
      </c>
      <c r="S142" s="112">
        <v>0</v>
      </c>
      <c r="T142" s="112">
        <v>0</v>
      </c>
      <c r="U142" s="112">
        <v>355</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26" customFormat="1" ht="38.25" x14ac:dyDescent="0.25">
      <c r="A143" s="34"/>
      <c r="B143" s="46" t="s">
        <v>362</v>
      </c>
      <c r="C143" s="123"/>
      <c r="D143" s="123"/>
      <c r="E143" s="123"/>
      <c r="F143" s="335" t="s">
        <v>357</v>
      </c>
      <c r="G143" s="302"/>
      <c r="H143" s="112"/>
      <c r="I143" s="112"/>
      <c r="J143" s="112"/>
      <c r="K143" s="49">
        <v>0</v>
      </c>
      <c r="L143" s="49"/>
      <c r="M143" s="49"/>
      <c r="N143" s="49"/>
      <c r="O143" s="49"/>
      <c r="P143" s="49"/>
      <c r="Q143" s="49"/>
      <c r="R143" s="49"/>
      <c r="S143" s="49"/>
      <c r="T143" s="49"/>
      <c r="U143" s="49"/>
      <c r="V143" s="49"/>
      <c r="W143" s="72"/>
      <c r="X143" s="72"/>
      <c r="Y143" s="72"/>
      <c r="Z143" s="72" t="s">
        <v>17</v>
      </c>
      <c r="AA143" s="72"/>
      <c r="AB143" s="72"/>
      <c r="AC143" s="72"/>
      <c r="AD143" s="72" t="s">
        <v>17</v>
      </c>
      <c r="AE143" s="72"/>
      <c r="AF143" s="72"/>
      <c r="AG143" s="72"/>
      <c r="AH143" s="72" t="s">
        <v>17</v>
      </c>
    </row>
    <row r="144" spans="1:34" s="118" customFormat="1" ht="38.25" x14ac:dyDescent="0.25">
      <c r="A144" s="116" t="s">
        <v>545</v>
      </c>
      <c r="B144" s="101" t="s">
        <v>49</v>
      </c>
      <c r="C144" s="291" t="s">
        <v>594</v>
      </c>
      <c r="D144" s="291" t="s">
        <v>597</v>
      </c>
      <c r="E144" s="291" t="s">
        <v>143</v>
      </c>
      <c r="F144" s="39">
        <v>45658</v>
      </c>
      <c r="G144" s="40">
        <v>46752</v>
      </c>
      <c r="H144" s="66">
        <f t="shared" ref="H144:H146" si="33">I144+J144+K144+L144</f>
        <v>16082.400000000001</v>
      </c>
      <c r="I144" s="66">
        <f>I145+I146+I147</f>
        <v>0</v>
      </c>
      <c r="J144" s="66">
        <f t="shared" ref="J144:L144" si="34">J145+J146+J147</f>
        <v>0</v>
      </c>
      <c r="K144" s="41">
        <f t="shared" si="34"/>
        <v>16082.400000000001</v>
      </c>
      <c r="L144" s="66">
        <f t="shared" si="34"/>
        <v>0</v>
      </c>
      <c r="M144" s="66">
        <f t="shared" ref="M144" si="35">N144+O144+P144+Q144</f>
        <v>16102.1</v>
      </c>
      <c r="N144" s="66">
        <f>N145+N146+N147</f>
        <v>0</v>
      </c>
      <c r="O144" s="66">
        <f t="shared" ref="O144:Q144" si="36">O145+O146+O147</f>
        <v>0</v>
      </c>
      <c r="P144" s="66">
        <f t="shared" si="36"/>
        <v>16102.1</v>
      </c>
      <c r="Q144" s="66">
        <f t="shared" si="36"/>
        <v>0</v>
      </c>
      <c r="R144" s="66">
        <f t="shared" ref="R144" si="37">S144+T144+U144+V144</f>
        <v>16177.5</v>
      </c>
      <c r="S144" s="66">
        <f>S145+S146+S147</f>
        <v>0</v>
      </c>
      <c r="T144" s="66">
        <f t="shared" ref="T144:V144" si="38">T145+T146+T147</f>
        <v>0</v>
      </c>
      <c r="U144" s="66">
        <f t="shared" si="38"/>
        <v>16177.5</v>
      </c>
      <c r="V144" s="66">
        <f t="shared" si="38"/>
        <v>0</v>
      </c>
      <c r="W144" s="117" t="s">
        <v>17</v>
      </c>
      <c r="X144" s="117" t="s">
        <v>17</v>
      </c>
      <c r="Y144" s="117" t="s">
        <v>17</v>
      </c>
      <c r="Z144" s="117" t="s">
        <v>17</v>
      </c>
      <c r="AA144" s="117" t="s">
        <v>17</v>
      </c>
      <c r="AB144" s="117" t="s">
        <v>17</v>
      </c>
      <c r="AC144" s="117" t="s">
        <v>17</v>
      </c>
      <c r="AD144" s="117" t="s">
        <v>17</v>
      </c>
      <c r="AE144" s="117" t="s">
        <v>17</v>
      </c>
      <c r="AF144" s="117" t="s">
        <v>17</v>
      </c>
      <c r="AG144" s="117" t="s">
        <v>17</v>
      </c>
      <c r="AH144" s="117" t="s">
        <v>17</v>
      </c>
    </row>
    <row r="145" spans="1:34" s="121" customFormat="1" ht="93.75" customHeight="1" x14ac:dyDescent="0.25">
      <c r="A145" s="122" t="s">
        <v>154</v>
      </c>
      <c r="B145" s="95" t="s">
        <v>123</v>
      </c>
      <c r="C145" s="292"/>
      <c r="D145" s="292"/>
      <c r="E145" s="292"/>
      <c r="F145" s="47">
        <v>45658</v>
      </c>
      <c r="G145" s="48">
        <v>46752</v>
      </c>
      <c r="H145" s="112">
        <f t="shared" si="33"/>
        <v>14599.2</v>
      </c>
      <c r="I145" s="112">
        <v>0</v>
      </c>
      <c r="J145" s="112">
        <v>0</v>
      </c>
      <c r="K145" s="49">
        <v>14599.2</v>
      </c>
      <c r="L145" s="112">
        <v>0</v>
      </c>
      <c r="M145" s="112">
        <f>O145+P145</f>
        <v>14599.2</v>
      </c>
      <c r="N145" s="112">
        <v>0</v>
      </c>
      <c r="O145" s="112">
        <v>0</v>
      </c>
      <c r="P145" s="112">
        <v>14599.2</v>
      </c>
      <c r="Q145" s="112">
        <v>0</v>
      </c>
      <c r="R145" s="112">
        <f>T145+U145</f>
        <v>14599.2</v>
      </c>
      <c r="S145" s="112">
        <v>0</v>
      </c>
      <c r="T145" s="112">
        <v>0</v>
      </c>
      <c r="U145" s="112">
        <v>14599.2</v>
      </c>
      <c r="V145" s="112">
        <v>0</v>
      </c>
      <c r="W145" s="120" t="s">
        <v>17</v>
      </c>
      <c r="X145" s="120" t="s">
        <v>17</v>
      </c>
      <c r="Y145" s="120" t="s">
        <v>17</v>
      </c>
      <c r="Z145" s="120" t="s">
        <v>17</v>
      </c>
      <c r="AA145" s="120" t="s">
        <v>17</v>
      </c>
      <c r="AB145" s="120" t="s">
        <v>17</v>
      </c>
      <c r="AC145" s="120" t="s">
        <v>17</v>
      </c>
      <c r="AD145" s="120" t="s">
        <v>17</v>
      </c>
      <c r="AE145" s="120" t="s">
        <v>17</v>
      </c>
      <c r="AF145" s="120" t="s">
        <v>17</v>
      </c>
      <c r="AG145" s="120" t="s">
        <v>17</v>
      </c>
      <c r="AH145" s="120" t="s">
        <v>17</v>
      </c>
    </row>
    <row r="146" spans="1:34" s="121" customFormat="1" ht="63.75" x14ac:dyDescent="0.25">
      <c r="A146" s="122" t="s">
        <v>155</v>
      </c>
      <c r="B146" s="95" t="s">
        <v>115</v>
      </c>
      <c r="C146" s="292"/>
      <c r="D146" s="292"/>
      <c r="E146" s="292"/>
      <c r="F146" s="47">
        <v>45658</v>
      </c>
      <c r="G146" s="48">
        <v>46752</v>
      </c>
      <c r="H146" s="112">
        <f t="shared" si="33"/>
        <v>1241.2</v>
      </c>
      <c r="I146" s="112">
        <v>0</v>
      </c>
      <c r="J146" s="112">
        <v>0</v>
      </c>
      <c r="K146" s="49">
        <v>1241.2</v>
      </c>
      <c r="L146" s="112">
        <v>0</v>
      </c>
      <c r="M146" s="112">
        <f>O146+P146</f>
        <v>1260.9000000000001</v>
      </c>
      <c r="N146" s="112">
        <v>0</v>
      </c>
      <c r="O146" s="112">
        <v>0</v>
      </c>
      <c r="P146" s="112">
        <v>1260.9000000000001</v>
      </c>
      <c r="Q146" s="112">
        <v>0</v>
      </c>
      <c r="R146" s="112">
        <f>T146+U146</f>
        <v>1336.3</v>
      </c>
      <c r="S146" s="112">
        <v>0</v>
      </c>
      <c r="T146" s="112">
        <v>0</v>
      </c>
      <c r="U146" s="112">
        <v>1336.3</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25.5" x14ac:dyDescent="0.25">
      <c r="A147" s="122" t="s">
        <v>546</v>
      </c>
      <c r="B147" s="95" t="s">
        <v>688</v>
      </c>
      <c r="C147" s="322"/>
      <c r="D147" s="322"/>
      <c r="E147" s="322"/>
      <c r="F147" s="47">
        <v>45658</v>
      </c>
      <c r="G147" s="48">
        <v>46752</v>
      </c>
      <c r="H147" s="112">
        <f>K147</f>
        <v>242</v>
      </c>
      <c r="I147" s="112">
        <v>0</v>
      </c>
      <c r="J147" s="112">
        <v>0</v>
      </c>
      <c r="K147" s="49">
        <v>242</v>
      </c>
      <c r="L147" s="112">
        <v>0</v>
      </c>
      <c r="M147" s="112">
        <f>O147+P147</f>
        <v>242</v>
      </c>
      <c r="N147" s="112">
        <v>0</v>
      </c>
      <c r="O147" s="112">
        <v>0</v>
      </c>
      <c r="P147" s="112">
        <v>242</v>
      </c>
      <c r="Q147" s="112">
        <v>0</v>
      </c>
      <c r="R147" s="112">
        <f>T147+U147</f>
        <v>242</v>
      </c>
      <c r="S147" s="112">
        <v>0</v>
      </c>
      <c r="T147" s="112">
        <v>0</v>
      </c>
      <c r="U147" s="112">
        <v>242</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26" customFormat="1" ht="38.25" x14ac:dyDescent="0.25">
      <c r="A148" s="34"/>
      <c r="B148" s="46" t="s">
        <v>391</v>
      </c>
      <c r="C148" s="91"/>
      <c r="D148" s="91"/>
      <c r="E148" s="91"/>
      <c r="F148" s="335" t="s">
        <v>357</v>
      </c>
      <c r="G148" s="302"/>
      <c r="H148" s="49"/>
      <c r="I148" s="49"/>
      <c r="J148" s="49"/>
      <c r="K148" s="49"/>
      <c r="L148" s="49"/>
      <c r="M148" s="49"/>
      <c r="N148" s="49"/>
      <c r="O148" s="49"/>
      <c r="P148" s="49"/>
      <c r="Q148" s="49"/>
      <c r="R148" s="49"/>
      <c r="S148" s="49"/>
      <c r="T148" s="49"/>
      <c r="U148" s="49"/>
      <c r="V148" s="49"/>
      <c r="W148" s="72"/>
      <c r="X148" s="72"/>
      <c r="Y148" s="72"/>
      <c r="Z148" s="72" t="s">
        <v>17</v>
      </c>
      <c r="AA148" s="72"/>
      <c r="AB148" s="72"/>
      <c r="AC148" s="72"/>
      <c r="AD148" s="72" t="s">
        <v>17</v>
      </c>
      <c r="AE148" s="72"/>
      <c r="AF148" s="72"/>
      <c r="AG148" s="72"/>
      <c r="AH148" s="72" t="s">
        <v>17</v>
      </c>
    </row>
    <row r="149" spans="1:34" s="26" customFormat="1" ht="102" x14ac:dyDescent="0.25">
      <c r="A149" s="80">
        <v>24</v>
      </c>
      <c r="B149" s="38" t="s">
        <v>407</v>
      </c>
      <c r="C149" s="307" t="s">
        <v>594</v>
      </c>
      <c r="D149" s="124" t="s">
        <v>597</v>
      </c>
      <c r="E149" s="125"/>
      <c r="F149" s="39">
        <v>45658</v>
      </c>
      <c r="G149" s="40">
        <v>46752</v>
      </c>
      <c r="H149" s="41">
        <f>I149+J149+K149</f>
        <v>37.700000000000003</v>
      </c>
      <c r="I149" s="41">
        <f t="shared" ref="I149:K149" si="39">I150+I151</f>
        <v>0</v>
      </c>
      <c r="J149" s="41">
        <f>J150+J151</f>
        <v>37.700000000000003</v>
      </c>
      <c r="K149" s="41">
        <f t="shared" si="39"/>
        <v>0</v>
      </c>
      <c r="L149" s="41">
        <f>L150+L151</f>
        <v>0</v>
      </c>
      <c r="M149" s="41">
        <f>N149+O149+P149+Q149</f>
        <v>37.700000000000003</v>
      </c>
      <c r="N149" s="41">
        <v>0</v>
      </c>
      <c r="O149" s="41">
        <f>O150+O151</f>
        <v>37.700000000000003</v>
      </c>
      <c r="P149" s="41">
        <f t="shared" ref="P149:Q149" si="40">P150+P151</f>
        <v>0</v>
      </c>
      <c r="Q149" s="41">
        <f t="shared" si="40"/>
        <v>0</v>
      </c>
      <c r="R149" s="41">
        <f>S149+T149+U149+V149</f>
        <v>37.700000000000003</v>
      </c>
      <c r="S149" s="41">
        <v>0</v>
      </c>
      <c r="T149" s="41">
        <f>T150+T151</f>
        <v>37.700000000000003</v>
      </c>
      <c r="U149" s="41">
        <f t="shared" ref="U149:V149" si="41">U150+U151</f>
        <v>0</v>
      </c>
      <c r="V149" s="41">
        <f t="shared" si="41"/>
        <v>0</v>
      </c>
      <c r="W149" s="69" t="s">
        <v>17</v>
      </c>
      <c r="X149" s="69" t="s">
        <v>17</v>
      </c>
      <c r="Y149" s="69" t="s">
        <v>17</v>
      </c>
      <c r="Z149" s="69" t="s">
        <v>17</v>
      </c>
      <c r="AA149" s="69" t="s">
        <v>17</v>
      </c>
      <c r="AB149" s="69" t="s">
        <v>17</v>
      </c>
      <c r="AC149" s="69" t="s">
        <v>17</v>
      </c>
      <c r="AD149" s="69" t="s">
        <v>17</v>
      </c>
      <c r="AE149" s="69" t="s">
        <v>17</v>
      </c>
      <c r="AF149" s="69" t="s">
        <v>17</v>
      </c>
      <c r="AG149" s="69" t="s">
        <v>17</v>
      </c>
      <c r="AH149" s="72" t="s">
        <v>17</v>
      </c>
    </row>
    <row r="150" spans="1:34" s="26" customFormat="1" ht="76.5" x14ac:dyDescent="0.25">
      <c r="A150" s="34" t="s">
        <v>116</v>
      </c>
      <c r="B150" s="46" t="s">
        <v>214</v>
      </c>
      <c r="C150" s="308"/>
      <c r="D150" s="91" t="s">
        <v>597</v>
      </c>
      <c r="E150" s="126"/>
      <c r="F150" s="47">
        <v>45658</v>
      </c>
      <c r="G150" s="48">
        <v>46752</v>
      </c>
      <c r="H150" s="49">
        <f t="shared" ref="H150:H151" si="42">I150+J150+K150+L150</f>
        <v>28.7</v>
      </c>
      <c r="I150" s="49">
        <v>0</v>
      </c>
      <c r="J150" s="49">
        <v>28.7</v>
      </c>
      <c r="K150" s="49">
        <v>0</v>
      </c>
      <c r="L150" s="49">
        <v>0</v>
      </c>
      <c r="M150" s="49">
        <f>O150+P150</f>
        <v>28.7</v>
      </c>
      <c r="N150" s="49">
        <v>0</v>
      </c>
      <c r="O150" s="49">
        <v>28.7</v>
      </c>
      <c r="P150" s="49">
        <v>0</v>
      </c>
      <c r="Q150" s="49">
        <v>0</v>
      </c>
      <c r="R150" s="49">
        <f>T150+U150</f>
        <v>28.7</v>
      </c>
      <c r="S150" s="49">
        <v>0</v>
      </c>
      <c r="T150" s="49">
        <v>28.7</v>
      </c>
      <c r="U150" s="49">
        <v>0</v>
      </c>
      <c r="V150" s="49">
        <v>0</v>
      </c>
      <c r="W150" s="72" t="s">
        <v>17</v>
      </c>
      <c r="X150" s="127" t="s">
        <v>17</v>
      </c>
      <c r="Y150" s="127" t="s">
        <v>17</v>
      </c>
      <c r="Z150" s="127" t="s">
        <v>17</v>
      </c>
      <c r="AA150" s="127" t="s">
        <v>17</v>
      </c>
      <c r="AB150" s="127" t="s">
        <v>17</v>
      </c>
      <c r="AC150" s="127" t="s">
        <v>17</v>
      </c>
      <c r="AD150" s="127" t="s">
        <v>17</v>
      </c>
      <c r="AE150" s="127" t="s">
        <v>17</v>
      </c>
      <c r="AF150" s="127" t="s">
        <v>17</v>
      </c>
      <c r="AG150" s="127" t="s">
        <v>17</v>
      </c>
      <c r="AH150" s="127" t="s">
        <v>17</v>
      </c>
    </row>
    <row r="151" spans="1:34" s="26" customFormat="1" ht="51" x14ac:dyDescent="0.25">
      <c r="A151" s="34" t="s">
        <v>117</v>
      </c>
      <c r="B151" s="46" t="s">
        <v>215</v>
      </c>
      <c r="C151" s="309"/>
      <c r="D151" s="32" t="s">
        <v>597</v>
      </c>
      <c r="E151" s="126"/>
      <c r="F151" s="47">
        <v>45658</v>
      </c>
      <c r="G151" s="48">
        <v>46752</v>
      </c>
      <c r="H151" s="49">
        <f t="shared" si="42"/>
        <v>9</v>
      </c>
      <c r="I151" s="49">
        <v>0</v>
      </c>
      <c r="J151" s="49">
        <v>9</v>
      </c>
      <c r="K151" s="49">
        <v>0</v>
      </c>
      <c r="L151" s="49">
        <v>0</v>
      </c>
      <c r="M151" s="49">
        <f>O151+P151</f>
        <v>9</v>
      </c>
      <c r="N151" s="49">
        <v>0</v>
      </c>
      <c r="O151" s="49">
        <v>9</v>
      </c>
      <c r="P151" s="49">
        <v>0</v>
      </c>
      <c r="Q151" s="49">
        <v>0</v>
      </c>
      <c r="R151" s="49">
        <f>S151+T151+U151+V151</f>
        <v>9</v>
      </c>
      <c r="S151" s="49">
        <v>0</v>
      </c>
      <c r="T151" s="49">
        <v>9</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38.25" x14ac:dyDescent="0.25">
      <c r="A152" s="34"/>
      <c r="B152" s="46" t="s">
        <v>392</v>
      </c>
      <c r="C152" s="91"/>
      <c r="D152" s="91"/>
      <c r="E152" s="91"/>
      <c r="F152" s="335" t="s">
        <v>357</v>
      </c>
      <c r="G152" s="302"/>
      <c r="H152" s="49"/>
      <c r="I152" s="49"/>
      <c r="J152" s="49"/>
      <c r="K152" s="49"/>
      <c r="L152" s="49"/>
      <c r="M152" s="49"/>
      <c r="N152" s="49"/>
      <c r="O152" s="49"/>
      <c r="P152" s="49"/>
      <c r="Q152" s="49"/>
      <c r="R152" s="49"/>
      <c r="S152" s="49"/>
      <c r="T152" s="49"/>
      <c r="U152" s="49"/>
      <c r="V152" s="49"/>
      <c r="W152" s="72"/>
      <c r="X152" s="72"/>
      <c r="Y152" s="72"/>
      <c r="Z152" s="72" t="s">
        <v>17</v>
      </c>
      <c r="AA152" s="72"/>
      <c r="AB152" s="72"/>
      <c r="AC152" s="72"/>
      <c r="AD152" s="72" t="s">
        <v>17</v>
      </c>
      <c r="AE152" s="72"/>
      <c r="AF152" s="72"/>
      <c r="AG152" s="72"/>
      <c r="AH152" s="72" t="s">
        <v>17</v>
      </c>
    </row>
    <row r="153" spans="1:34" s="26" customFormat="1" ht="89.25" x14ac:dyDescent="0.25">
      <c r="A153" s="80" t="s">
        <v>119</v>
      </c>
      <c r="B153" s="38" t="s">
        <v>408</v>
      </c>
      <c r="C153" s="307" t="s">
        <v>594</v>
      </c>
      <c r="D153" s="297" t="s">
        <v>600</v>
      </c>
      <c r="E153" s="126"/>
      <c r="F153" s="39">
        <v>45658</v>
      </c>
      <c r="G153" s="40">
        <v>46752</v>
      </c>
      <c r="H153" s="41">
        <f t="shared" ref="H153:H159" si="43">I153+J153+K153+L153</f>
        <v>25.400000000000002</v>
      </c>
      <c r="I153" s="41">
        <f>I154+I155</f>
        <v>0</v>
      </c>
      <c r="J153" s="41">
        <f>J154+J155</f>
        <v>25.400000000000002</v>
      </c>
      <c r="K153" s="41">
        <f>K154+K155</f>
        <v>0</v>
      </c>
      <c r="L153" s="41">
        <f t="shared" ref="L153" si="44">L154+L155</f>
        <v>0</v>
      </c>
      <c r="M153" s="41">
        <f t="shared" ref="M153" si="45">N153+O153+P153+Q153</f>
        <v>25.400000000000002</v>
      </c>
      <c r="N153" s="41">
        <f>N154+N155</f>
        <v>0</v>
      </c>
      <c r="O153" s="41">
        <f>O154+O155</f>
        <v>25.400000000000002</v>
      </c>
      <c r="P153" s="41">
        <f t="shared" ref="P153:Q153" si="46">P154+P155</f>
        <v>0</v>
      </c>
      <c r="Q153" s="41">
        <f t="shared" si="46"/>
        <v>0</v>
      </c>
      <c r="R153" s="41">
        <f t="shared" ref="R153" si="47">S153+T153+U153+V153</f>
        <v>25.400000000000002</v>
      </c>
      <c r="S153" s="41">
        <f>S154+S155</f>
        <v>0</v>
      </c>
      <c r="T153" s="41">
        <f>T154+T155</f>
        <v>25.400000000000002</v>
      </c>
      <c r="U153" s="41">
        <f t="shared" ref="U153:V153" si="48">U154+U155</f>
        <v>0</v>
      </c>
      <c r="V153" s="41">
        <f t="shared" si="48"/>
        <v>0</v>
      </c>
      <c r="W153" s="72" t="s">
        <v>17</v>
      </c>
      <c r="X153" s="72" t="s">
        <v>17</v>
      </c>
      <c r="Y153" s="72" t="s">
        <v>17</v>
      </c>
      <c r="Z153" s="72" t="s">
        <v>17</v>
      </c>
      <c r="AA153" s="72" t="s">
        <v>17</v>
      </c>
      <c r="AB153" s="72" t="s">
        <v>17</v>
      </c>
      <c r="AC153" s="72" t="s">
        <v>17</v>
      </c>
      <c r="AD153" s="72" t="s">
        <v>17</v>
      </c>
      <c r="AE153" s="72" t="s">
        <v>17</v>
      </c>
      <c r="AF153" s="72" t="s">
        <v>17</v>
      </c>
      <c r="AG153" s="72" t="s">
        <v>17</v>
      </c>
      <c r="AH153" s="72" t="s">
        <v>17</v>
      </c>
    </row>
    <row r="154" spans="1:34" s="26" customFormat="1" ht="76.5" x14ac:dyDescent="0.25">
      <c r="A154" s="85" t="s">
        <v>120</v>
      </c>
      <c r="B154" s="46" t="s">
        <v>212</v>
      </c>
      <c r="C154" s="308"/>
      <c r="D154" s="325"/>
      <c r="E154" s="126"/>
      <c r="F154" s="47">
        <v>45658</v>
      </c>
      <c r="G154" s="241">
        <v>46752</v>
      </c>
      <c r="H154" s="49">
        <f>J154</f>
        <v>25.1</v>
      </c>
      <c r="I154" s="49">
        <v>0</v>
      </c>
      <c r="J154" s="49">
        <v>25.1</v>
      </c>
      <c r="K154" s="49">
        <v>0</v>
      </c>
      <c r="L154" s="49">
        <v>0</v>
      </c>
      <c r="M154" s="49">
        <f>O154+P154</f>
        <v>25.1</v>
      </c>
      <c r="N154" s="49">
        <v>0</v>
      </c>
      <c r="O154" s="49">
        <v>25.1</v>
      </c>
      <c r="P154" s="49">
        <v>0</v>
      </c>
      <c r="Q154" s="49">
        <v>0</v>
      </c>
      <c r="R154" s="49">
        <f>T154+U154</f>
        <v>25.1</v>
      </c>
      <c r="S154" s="49">
        <v>0</v>
      </c>
      <c r="T154" s="49">
        <v>25.1</v>
      </c>
      <c r="U154" s="49">
        <v>0</v>
      </c>
      <c r="V154" s="49">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38.25" x14ac:dyDescent="0.25">
      <c r="A155" s="34" t="s">
        <v>121</v>
      </c>
      <c r="B155" s="46" t="s">
        <v>150</v>
      </c>
      <c r="C155" s="309"/>
      <c r="D155" s="240"/>
      <c r="E155" s="126"/>
      <c r="F155" s="47">
        <v>45658</v>
      </c>
      <c r="G155" s="241">
        <v>46752</v>
      </c>
      <c r="H155" s="49">
        <f>J155</f>
        <v>0.3</v>
      </c>
      <c r="I155" s="49">
        <v>0</v>
      </c>
      <c r="J155" s="49">
        <v>0.3</v>
      </c>
      <c r="K155" s="49">
        <v>0</v>
      </c>
      <c r="L155" s="49">
        <v>0</v>
      </c>
      <c r="M155" s="49">
        <f>O155+P155</f>
        <v>0.3</v>
      </c>
      <c r="N155" s="49">
        <v>0</v>
      </c>
      <c r="O155" s="49">
        <v>0.3</v>
      </c>
      <c r="P155" s="49">
        <v>0</v>
      </c>
      <c r="Q155" s="49">
        <v>0</v>
      </c>
      <c r="R155" s="49">
        <f>T155+U155</f>
        <v>0.3</v>
      </c>
      <c r="S155" s="49">
        <v>0</v>
      </c>
      <c r="T155" s="49">
        <v>0.3</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c r="B156" s="46" t="s">
        <v>484</v>
      </c>
      <c r="C156" s="91"/>
      <c r="D156" s="91"/>
      <c r="E156" s="91"/>
      <c r="F156" s="335" t="s">
        <v>357</v>
      </c>
      <c r="G156" s="302"/>
      <c r="H156" s="49"/>
      <c r="I156" s="49"/>
      <c r="J156" s="49"/>
      <c r="K156" s="49"/>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26" customFormat="1" ht="89.25" x14ac:dyDescent="0.25">
      <c r="A157" s="80" t="s">
        <v>156</v>
      </c>
      <c r="B157" s="38" t="s">
        <v>406</v>
      </c>
      <c r="C157" s="307" t="s">
        <v>594</v>
      </c>
      <c r="D157" s="297" t="s">
        <v>600</v>
      </c>
      <c r="E157" s="239"/>
      <c r="F157" s="39">
        <v>45658</v>
      </c>
      <c r="G157" s="40">
        <v>46752</v>
      </c>
      <c r="H157" s="251">
        <f t="shared" si="43"/>
        <v>138.80000000000001</v>
      </c>
      <c r="I157" s="251">
        <v>0</v>
      </c>
      <c r="J157" s="251">
        <f>J158+J159</f>
        <v>138.80000000000001</v>
      </c>
      <c r="K157" s="251">
        <f>K158+K159</f>
        <v>0</v>
      </c>
      <c r="L157" s="251"/>
      <c r="M157" s="251">
        <f t="shared" ref="M157" si="49">N157+O157+P157+Q157</f>
        <v>138.80000000000001</v>
      </c>
      <c r="N157" s="251"/>
      <c r="O157" s="251">
        <f>O158+O159</f>
        <v>138.80000000000001</v>
      </c>
      <c r="P157" s="251">
        <f>P158+P159</f>
        <v>0</v>
      </c>
      <c r="Q157" s="251"/>
      <c r="R157" s="251">
        <f t="shared" ref="R157" si="50">S157+T157+U157+V157</f>
        <v>138.80000000000001</v>
      </c>
      <c r="S157" s="251"/>
      <c r="T157" s="251">
        <f>T158+T159</f>
        <v>138.80000000000001</v>
      </c>
      <c r="U157" s="251">
        <f>U158+U159</f>
        <v>0</v>
      </c>
      <c r="V157" s="49"/>
      <c r="W157" s="72" t="s">
        <v>17</v>
      </c>
      <c r="X157" s="72" t="s">
        <v>17</v>
      </c>
      <c r="Y157" s="72" t="s">
        <v>17</v>
      </c>
      <c r="Z157" s="72" t="s">
        <v>17</v>
      </c>
      <c r="AA157" s="72" t="s">
        <v>17</v>
      </c>
      <c r="AB157" s="72" t="s">
        <v>17</v>
      </c>
      <c r="AC157" s="72" t="s">
        <v>17</v>
      </c>
      <c r="AD157" s="72" t="s">
        <v>17</v>
      </c>
      <c r="AE157" s="72" t="s">
        <v>17</v>
      </c>
      <c r="AF157" s="72" t="s">
        <v>17</v>
      </c>
      <c r="AG157" s="72" t="s">
        <v>17</v>
      </c>
      <c r="AH157" s="72" t="s">
        <v>17</v>
      </c>
    </row>
    <row r="158" spans="1:34" s="26" customFormat="1" ht="63.75" x14ac:dyDescent="0.25">
      <c r="A158" s="34" t="s">
        <v>157</v>
      </c>
      <c r="B158" s="46" t="s">
        <v>403</v>
      </c>
      <c r="C158" s="308"/>
      <c r="D158" s="326"/>
      <c r="E158" s="239"/>
      <c r="F158" s="47">
        <v>45658</v>
      </c>
      <c r="G158" s="241">
        <v>46752</v>
      </c>
      <c r="H158" s="252">
        <f t="shared" si="43"/>
        <v>138</v>
      </c>
      <c r="I158" s="252">
        <v>0</v>
      </c>
      <c r="J158" s="252">
        <v>138</v>
      </c>
      <c r="K158" s="252">
        <v>0</v>
      </c>
      <c r="L158" s="252"/>
      <c r="M158" s="252">
        <f>O158+P158</f>
        <v>138</v>
      </c>
      <c r="N158" s="252"/>
      <c r="O158" s="252">
        <v>138</v>
      </c>
      <c r="P158" s="252">
        <v>0</v>
      </c>
      <c r="Q158" s="252"/>
      <c r="R158" s="252">
        <f>T158+U158</f>
        <v>138</v>
      </c>
      <c r="S158" s="252"/>
      <c r="T158" s="252">
        <v>138</v>
      </c>
      <c r="U158" s="252">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25.5" x14ac:dyDescent="0.25">
      <c r="A159" s="34" t="s">
        <v>547</v>
      </c>
      <c r="B159" s="46" t="s">
        <v>404</v>
      </c>
      <c r="C159" s="309"/>
      <c r="D159" s="327"/>
      <c r="E159" s="239"/>
      <c r="F159" s="47">
        <v>45658</v>
      </c>
      <c r="G159" s="241">
        <v>46752</v>
      </c>
      <c r="H159" s="252">
        <f t="shared" si="43"/>
        <v>0.8</v>
      </c>
      <c r="I159" s="252">
        <v>0</v>
      </c>
      <c r="J159" s="252">
        <v>0.8</v>
      </c>
      <c r="K159" s="252">
        <v>0</v>
      </c>
      <c r="L159" s="252"/>
      <c r="M159" s="252">
        <f>O159+P159</f>
        <v>0.8</v>
      </c>
      <c r="N159" s="252"/>
      <c r="O159" s="252">
        <v>0.8</v>
      </c>
      <c r="P159" s="252">
        <v>0</v>
      </c>
      <c r="Q159" s="252"/>
      <c r="R159" s="252">
        <f>T159+U159</f>
        <v>0.8</v>
      </c>
      <c r="S159" s="252"/>
      <c r="T159" s="252">
        <v>0.8</v>
      </c>
      <c r="U159" s="252">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38.25" x14ac:dyDescent="0.25">
      <c r="A160" s="34"/>
      <c r="B160" s="46" t="s">
        <v>485</v>
      </c>
      <c r="C160" s="260" t="s">
        <v>594</v>
      </c>
      <c r="D160" s="91"/>
      <c r="E160" s="91"/>
      <c r="F160" s="335" t="s">
        <v>357</v>
      </c>
      <c r="G160" s="302"/>
      <c r="H160" s="49"/>
      <c r="I160" s="49"/>
      <c r="J160" s="49"/>
      <c r="K160" s="49"/>
      <c r="L160" s="49"/>
      <c r="M160" s="49"/>
      <c r="N160" s="49"/>
      <c r="O160" s="49"/>
      <c r="P160" s="49"/>
      <c r="Q160" s="49"/>
      <c r="R160" s="49"/>
      <c r="S160" s="49"/>
      <c r="T160" s="49"/>
      <c r="U160" s="49"/>
      <c r="V160" s="49"/>
      <c r="W160" s="72"/>
      <c r="X160" s="72"/>
      <c r="Y160" s="72"/>
      <c r="Z160" s="72" t="s">
        <v>17</v>
      </c>
      <c r="AA160" s="72"/>
      <c r="AB160" s="72"/>
      <c r="AC160" s="72"/>
      <c r="AD160" s="72" t="s">
        <v>17</v>
      </c>
      <c r="AE160" s="72"/>
      <c r="AF160" s="72"/>
      <c r="AG160" s="72"/>
      <c r="AH160" s="72" t="s">
        <v>17</v>
      </c>
    </row>
    <row r="161" spans="1:34" s="82" customFormat="1" ht="89.25" x14ac:dyDescent="0.25">
      <c r="A161" s="80" t="s">
        <v>548</v>
      </c>
      <c r="B161" s="38" t="s">
        <v>393</v>
      </c>
      <c r="C161" s="261"/>
      <c r="D161" s="62" t="s">
        <v>597</v>
      </c>
      <c r="E161" s="126"/>
      <c r="F161" s="39">
        <v>45658</v>
      </c>
      <c r="G161" s="40">
        <v>46752</v>
      </c>
      <c r="H161" s="41">
        <f t="shared" ref="H161:H163" si="51">I161+J161+K161+L161</f>
        <v>130.4</v>
      </c>
      <c r="I161" s="41">
        <f>I162+I163</f>
        <v>0</v>
      </c>
      <c r="J161" s="41">
        <f>J162+J163</f>
        <v>130.4</v>
      </c>
      <c r="K161" s="41">
        <f t="shared" ref="K161:L161" si="52">K162+K163</f>
        <v>0</v>
      </c>
      <c r="L161" s="41">
        <f t="shared" si="52"/>
        <v>0</v>
      </c>
      <c r="M161" s="41">
        <f t="shared" ref="M161" si="53">N161+O161+P161+Q161</f>
        <v>130.4</v>
      </c>
      <c r="N161" s="41">
        <f>N162+N163</f>
        <v>0</v>
      </c>
      <c r="O161" s="41">
        <f>O162+O163</f>
        <v>130.4</v>
      </c>
      <c r="P161" s="41">
        <f t="shared" ref="P161:Q161" si="54">P162+P163</f>
        <v>0</v>
      </c>
      <c r="Q161" s="41">
        <f t="shared" si="54"/>
        <v>0</v>
      </c>
      <c r="R161" s="41">
        <f t="shared" ref="R161" si="55">S161+T161+U161+V161</f>
        <v>130.4</v>
      </c>
      <c r="S161" s="41">
        <f>S162+S163</f>
        <v>0</v>
      </c>
      <c r="T161" s="41">
        <f>T162+T163</f>
        <v>130.4</v>
      </c>
      <c r="U161" s="41">
        <f t="shared" ref="U161:V161" si="56">U162+U163</f>
        <v>0</v>
      </c>
      <c r="V161" s="41">
        <f t="shared" si="56"/>
        <v>0</v>
      </c>
      <c r="W161" s="69" t="s">
        <v>17</v>
      </c>
      <c r="X161" s="69" t="s">
        <v>17</v>
      </c>
      <c r="Y161" s="69" t="s">
        <v>17</v>
      </c>
      <c r="Z161" s="69" t="s">
        <v>17</v>
      </c>
      <c r="AA161" s="69" t="s">
        <v>17</v>
      </c>
      <c r="AB161" s="69" t="s">
        <v>17</v>
      </c>
      <c r="AC161" s="69" t="s">
        <v>17</v>
      </c>
      <c r="AD161" s="69" t="s">
        <v>17</v>
      </c>
      <c r="AE161" s="69" t="s">
        <v>17</v>
      </c>
      <c r="AF161" s="69" t="s">
        <v>17</v>
      </c>
      <c r="AG161" s="69" t="s">
        <v>17</v>
      </c>
      <c r="AH161" s="69" t="s">
        <v>17</v>
      </c>
    </row>
    <row r="162" spans="1:34" s="26" customFormat="1" ht="76.5" x14ac:dyDescent="0.25">
      <c r="A162" s="85" t="s">
        <v>549</v>
      </c>
      <c r="B162" s="46" t="s">
        <v>124</v>
      </c>
      <c r="C162" s="262"/>
      <c r="D162" s="32" t="s">
        <v>597</v>
      </c>
      <c r="E162" s="128"/>
      <c r="F162" s="47">
        <v>45658</v>
      </c>
      <c r="G162" s="48">
        <v>46752</v>
      </c>
      <c r="H162" s="49">
        <f t="shared" si="51"/>
        <v>125.4</v>
      </c>
      <c r="I162" s="49">
        <v>0</v>
      </c>
      <c r="J162" s="49">
        <v>125.4</v>
      </c>
      <c r="K162" s="49">
        <v>0</v>
      </c>
      <c r="L162" s="49">
        <v>0</v>
      </c>
      <c r="M162" s="49">
        <f>O162+P162</f>
        <v>125.4</v>
      </c>
      <c r="N162" s="49">
        <v>0</v>
      </c>
      <c r="O162" s="49">
        <v>125.4</v>
      </c>
      <c r="P162" s="49">
        <v>0</v>
      </c>
      <c r="Q162" s="49">
        <v>0</v>
      </c>
      <c r="R162" s="49">
        <f>T162+U162</f>
        <v>125.4</v>
      </c>
      <c r="S162" s="49">
        <v>0</v>
      </c>
      <c r="T162" s="49">
        <v>125.4</v>
      </c>
      <c r="U162" s="49">
        <v>0</v>
      </c>
      <c r="V162" s="49">
        <v>0</v>
      </c>
      <c r="W162" s="72" t="s">
        <v>17</v>
      </c>
      <c r="X162" s="72" t="s">
        <v>17</v>
      </c>
      <c r="Y162" s="72" t="s">
        <v>17</v>
      </c>
      <c r="Z162" s="72" t="s">
        <v>17</v>
      </c>
      <c r="AA162" s="72" t="s">
        <v>17</v>
      </c>
      <c r="AB162" s="72" t="s">
        <v>17</v>
      </c>
      <c r="AC162" s="72" t="s">
        <v>17</v>
      </c>
      <c r="AD162" s="72" t="s">
        <v>17</v>
      </c>
      <c r="AE162" s="72" t="s">
        <v>17</v>
      </c>
      <c r="AF162" s="72" t="s">
        <v>17</v>
      </c>
      <c r="AG162" s="72" t="s">
        <v>17</v>
      </c>
      <c r="AH162" s="72" t="s">
        <v>17</v>
      </c>
    </row>
    <row r="163" spans="1:34" s="26" customFormat="1" ht="51" x14ac:dyDescent="0.25">
      <c r="A163" s="34" t="s">
        <v>203</v>
      </c>
      <c r="B163" s="46" t="s">
        <v>125</v>
      </c>
      <c r="C163" s="260" t="s">
        <v>594</v>
      </c>
      <c r="D163" s="91" t="s">
        <v>597</v>
      </c>
      <c r="E163" s="128"/>
      <c r="F163" s="47">
        <v>45658</v>
      </c>
      <c r="G163" s="48">
        <v>46752</v>
      </c>
      <c r="H163" s="49">
        <f t="shared" si="51"/>
        <v>5</v>
      </c>
      <c r="I163" s="49">
        <v>0</v>
      </c>
      <c r="J163" s="49">
        <v>5</v>
      </c>
      <c r="K163" s="49">
        <v>0</v>
      </c>
      <c r="L163" s="49">
        <v>0</v>
      </c>
      <c r="M163" s="49">
        <f>O163+P163</f>
        <v>5</v>
      </c>
      <c r="N163" s="49">
        <v>0</v>
      </c>
      <c r="O163" s="49">
        <v>5</v>
      </c>
      <c r="P163" s="49">
        <v>0</v>
      </c>
      <c r="Q163" s="49">
        <v>0</v>
      </c>
      <c r="R163" s="49">
        <f>T163+U163</f>
        <v>5</v>
      </c>
      <c r="S163" s="49">
        <v>0</v>
      </c>
      <c r="T163" s="49">
        <v>5</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38.25" x14ac:dyDescent="0.25">
      <c r="A164" s="34"/>
      <c r="B164" s="46" t="s">
        <v>611</v>
      </c>
      <c r="C164" s="261"/>
      <c r="D164" s="91"/>
      <c r="E164" s="91"/>
      <c r="F164" s="335" t="s">
        <v>354</v>
      </c>
      <c r="G164" s="302"/>
      <c r="H164" s="49"/>
      <c r="I164" s="49"/>
      <c r="J164" s="49"/>
      <c r="K164" s="49"/>
      <c r="L164" s="49"/>
      <c r="M164" s="49"/>
      <c r="N164" s="49"/>
      <c r="O164" s="49"/>
      <c r="P164" s="49"/>
      <c r="Q164" s="49"/>
      <c r="R164" s="49"/>
      <c r="S164" s="49"/>
      <c r="T164" s="49"/>
      <c r="U164" s="49"/>
      <c r="V164" s="49"/>
      <c r="W164" s="72"/>
      <c r="X164" s="72"/>
      <c r="Y164" s="72"/>
      <c r="Z164" s="72" t="s">
        <v>17</v>
      </c>
      <c r="AA164" s="72"/>
      <c r="AB164" s="72"/>
      <c r="AC164" s="72"/>
      <c r="AD164" s="72" t="s">
        <v>17</v>
      </c>
      <c r="AE164" s="72"/>
      <c r="AF164" s="72"/>
      <c r="AG164" s="72"/>
      <c r="AH164" s="72" t="s">
        <v>17</v>
      </c>
    </row>
    <row r="165" spans="1:34" s="82" customFormat="1" ht="89.25" x14ac:dyDescent="0.25">
      <c r="A165" s="80" t="s">
        <v>384</v>
      </c>
      <c r="B165" s="101" t="s">
        <v>643</v>
      </c>
      <c r="C165" s="262"/>
      <c r="D165" s="332" t="s">
        <v>600</v>
      </c>
      <c r="E165" s="129"/>
      <c r="F165" s="39">
        <v>45658</v>
      </c>
      <c r="G165" s="40">
        <v>46752</v>
      </c>
      <c r="H165" s="41">
        <f>I165+J165+K165+L165</f>
        <v>1110.5999999999999</v>
      </c>
      <c r="I165" s="41">
        <f t="shared" ref="I165:L165" si="57">I166+I167</f>
        <v>0</v>
      </c>
      <c r="J165" s="41">
        <f>J166+J167</f>
        <v>1110.5999999999999</v>
      </c>
      <c r="K165" s="41">
        <f t="shared" si="57"/>
        <v>0</v>
      </c>
      <c r="L165" s="41">
        <f t="shared" si="57"/>
        <v>0</v>
      </c>
      <c r="M165" s="41">
        <f>N165+O165+P165+Q165</f>
        <v>1110.5999999999999</v>
      </c>
      <c r="N165" s="41">
        <f t="shared" ref="N165:P165" si="58">N166+N167</f>
        <v>0</v>
      </c>
      <c r="O165" s="41">
        <f>O166+O167</f>
        <v>1110.5999999999999</v>
      </c>
      <c r="P165" s="41">
        <f t="shared" si="58"/>
        <v>0</v>
      </c>
      <c r="Q165" s="41">
        <v>0</v>
      </c>
      <c r="R165" s="41">
        <f>S165+T165+U165+V165</f>
        <v>1110.5999999999999</v>
      </c>
      <c r="S165" s="41">
        <f t="shared" ref="S165:U165" si="59">S166+S167</f>
        <v>0</v>
      </c>
      <c r="T165" s="41">
        <f>T166+T167</f>
        <v>1110.5999999999999</v>
      </c>
      <c r="U165" s="41">
        <f t="shared" si="59"/>
        <v>0</v>
      </c>
      <c r="V165" s="41">
        <v>0</v>
      </c>
      <c r="W165" s="130" t="s">
        <v>17</v>
      </c>
      <c r="X165" s="131" t="s">
        <v>17</v>
      </c>
      <c r="Y165" s="131" t="s">
        <v>17</v>
      </c>
      <c r="Z165" s="131" t="s">
        <v>17</v>
      </c>
      <c r="AA165" s="131" t="s">
        <v>17</v>
      </c>
      <c r="AB165" s="131" t="s">
        <v>17</v>
      </c>
      <c r="AC165" s="131" t="s">
        <v>17</v>
      </c>
      <c r="AD165" s="131" t="s">
        <v>17</v>
      </c>
      <c r="AE165" s="131" t="s">
        <v>17</v>
      </c>
      <c r="AF165" s="131" t="s">
        <v>17</v>
      </c>
      <c r="AG165" s="131" t="s">
        <v>17</v>
      </c>
      <c r="AH165" s="131" t="s">
        <v>17</v>
      </c>
    </row>
    <row r="166" spans="1:34" s="26" customFormat="1" ht="76.5" x14ac:dyDescent="0.25">
      <c r="A166" s="34" t="s">
        <v>118</v>
      </c>
      <c r="B166" s="46" t="s">
        <v>409</v>
      </c>
      <c r="C166" s="260" t="s">
        <v>594</v>
      </c>
      <c r="D166" s="333"/>
      <c r="E166" s="126"/>
      <c r="F166" s="47">
        <v>45658</v>
      </c>
      <c r="G166" s="48">
        <v>46752</v>
      </c>
      <c r="H166" s="49">
        <f>J166+K166</f>
        <v>1097.5</v>
      </c>
      <c r="I166" s="49">
        <v>0</v>
      </c>
      <c r="J166" s="49">
        <v>1097.5</v>
      </c>
      <c r="K166" s="49">
        <v>0</v>
      </c>
      <c r="L166" s="49">
        <v>0</v>
      </c>
      <c r="M166" s="49">
        <f>O166+P166</f>
        <v>1097.5</v>
      </c>
      <c r="N166" s="49">
        <v>0</v>
      </c>
      <c r="O166" s="49">
        <v>1097.5</v>
      </c>
      <c r="P166" s="49">
        <v>0</v>
      </c>
      <c r="Q166" s="49">
        <v>0</v>
      </c>
      <c r="R166" s="49">
        <f>T166+U166</f>
        <v>1097.5</v>
      </c>
      <c r="S166" s="49">
        <v>0</v>
      </c>
      <c r="T166" s="49">
        <v>1097.5</v>
      </c>
      <c r="U166" s="49">
        <v>0</v>
      </c>
      <c r="V166" s="49">
        <v>0</v>
      </c>
      <c r="W166" s="84" t="s">
        <v>17</v>
      </c>
      <c r="X166" s="113" t="s">
        <v>17</v>
      </c>
      <c r="Y166" s="113" t="s">
        <v>17</v>
      </c>
      <c r="Z166" s="113" t="s">
        <v>17</v>
      </c>
      <c r="AA166" s="113" t="s">
        <v>17</v>
      </c>
      <c r="AB166" s="113" t="s">
        <v>17</v>
      </c>
      <c r="AC166" s="113" t="s">
        <v>17</v>
      </c>
      <c r="AD166" s="113" t="s">
        <v>17</v>
      </c>
      <c r="AE166" s="113" t="s">
        <v>17</v>
      </c>
      <c r="AF166" s="113" t="s">
        <v>17</v>
      </c>
      <c r="AG166" s="113" t="s">
        <v>17</v>
      </c>
      <c r="AH166" s="113" t="s">
        <v>17</v>
      </c>
    </row>
    <row r="167" spans="1:34" s="26" customFormat="1" ht="38.25" x14ac:dyDescent="0.25">
      <c r="A167" s="34" t="s">
        <v>149</v>
      </c>
      <c r="B167" s="46" t="s">
        <v>216</v>
      </c>
      <c r="C167" s="261"/>
      <c r="D167" s="334"/>
      <c r="E167" s="126"/>
      <c r="F167" s="47">
        <v>45658</v>
      </c>
      <c r="G167" s="48">
        <v>46752</v>
      </c>
      <c r="H167" s="49">
        <f t="shared" ref="H167" si="60">I167+J167+K167+L167</f>
        <v>13.1</v>
      </c>
      <c r="I167" s="49">
        <v>0</v>
      </c>
      <c r="J167" s="49">
        <v>13.1</v>
      </c>
      <c r="K167" s="49">
        <v>0</v>
      </c>
      <c r="L167" s="49">
        <v>0</v>
      </c>
      <c r="M167" s="49">
        <f>O167+P167</f>
        <v>13.1</v>
      </c>
      <c r="N167" s="49">
        <v>0</v>
      </c>
      <c r="O167" s="49">
        <v>13.1</v>
      </c>
      <c r="P167" s="49">
        <v>0</v>
      </c>
      <c r="Q167" s="49">
        <v>0</v>
      </c>
      <c r="R167" s="49">
        <f>T167+U167</f>
        <v>13.1</v>
      </c>
      <c r="S167" s="49">
        <v>0</v>
      </c>
      <c r="T167" s="49">
        <v>13.1</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38.25" x14ac:dyDescent="0.25">
      <c r="A168" s="132"/>
      <c r="B168" s="46" t="s">
        <v>689</v>
      </c>
      <c r="C168" s="262"/>
      <c r="D168" s="133"/>
      <c r="E168" s="133"/>
      <c r="F168" s="340" t="s">
        <v>351</v>
      </c>
      <c r="G168" s="341"/>
      <c r="H168" s="134"/>
      <c r="I168" s="134"/>
      <c r="J168" s="134"/>
      <c r="K168" s="135"/>
      <c r="L168" s="134"/>
      <c r="M168" s="134"/>
      <c r="N168" s="134"/>
      <c r="O168" s="134"/>
      <c r="P168" s="134"/>
      <c r="Q168" s="134"/>
      <c r="R168" s="134"/>
      <c r="S168" s="134"/>
      <c r="T168" s="134"/>
      <c r="U168" s="134"/>
      <c r="V168" s="134"/>
      <c r="W168" s="113"/>
      <c r="X168" s="113"/>
      <c r="Y168" s="113"/>
      <c r="Z168" s="113" t="s">
        <v>17</v>
      </c>
      <c r="AA168" s="113"/>
      <c r="AB168" s="113"/>
      <c r="AC168" s="113"/>
      <c r="AD168" s="113" t="s">
        <v>17</v>
      </c>
      <c r="AE168" s="113"/>
      <c r="AF168" s="113"/>
      <c r="AG168" s="113"/>
      <c r="AH168" s="113" t="s">
        <v>17</v>
      </c>
    </row>
    <row r="169" spans="1:34" s="82" customFormat="1" ht="76.5" x14ac:dyDescent="0.25">
      <c r="A169" s="116" t="s">
        <v>487</v>
      </c>
      <c r="B169" s="101" t="s">
        <v>405</v>
      </c>
      <c r="C169" s="291" t="s">
        <v>594</v>
      </c>
      <c r="D169" s="102" t="s">
        <v>597</v>
      </c>
      <c r="E169" s="136"/>
      <c r="F169" s="103">
        <v>45658</v>
      </c>
      <c r="G169" s="104">
        <v>46752</v>
      </c>
      <c r="H169" s="66">
        <f>I169+J169+K169+L169</f>
        <v>130.4</v>
      </c>
      <c r="I169" s="66">
        <f>I170+I171</f>
        <v>0</v>
      </c>
      <c r="J169" s="66">
        <f>J170+J171</f>
        <v>130.4</v>
      </c>
      <c r="K169" s="66">
        <f t="shared" ref="K169:L169" si="61">K170+K171</f>
        <v>0</v>
      </c>
      <c r="L169" s="66">
        <f t="shared" si="61"/>
        <v>0</v>
      </c>
      <c r="M169" s="66">
        <f t="shared" ref="M169" si="62">N169+O169+P169+Q169</f>
        <v>130.4</v>
      </c>
      <c r="N169" s="66">
        <f>N170+N171</f>
        <v>0</v>
      </c>
      <c r="O169" s="66">
        <f>O170+O171</f>
        <v>130.4</v>
      </c>
      <c r="P169" s="66">
        <f t="shared" ref="P169:Q169" si="63">P170+P171</f>
        <v>0</v>
      </c>
      <c r="Q169" s="66">
        <f t="shared" si="63"/>
        <v>0</v>
      </c>
      <c r="R169" s="66">
        <f t="shared" ref="R169:R171" si="64">S169+T169+U169+V169</f>
        <v>130.4</v>
      </c>
      <c r="S169" s="66">
        <f>S170+S171</f>
        <v>0</v>
      </c>
      <c r="T169" s="66">
        <f>T170+T171</f>
        <v>130.4</v>
      </c>
      <c r="U169" s="66">
        <f t="shared" ref="U169:V169" si="65">U170+U171</f>
        <v>0</v>
      </c>
      <c r="V169" s="66">
        <f t="shared" si="65"/>
        <v>0</v>
      </c>
      <c r="W169" s="117" t="s">
        <v>17</v>
      </c>
      <c r="X169" s="117" t="s">
        <v>17</v>
      </c>
      <c r="Y169" s="117" t="s">
        <v>17</v>
      </c>
      <c r="Z169" s="117" t="s">
        <v>17</v>
      </c>
      <c r="AA169" s="117" t="s">
        <v>17</v>
      </c>
      <c r="AB169" s="117" t="s">
        <v>17</v>
      </c>
      <c r="AC169" s="117" t="s">
        <v>17</v>
      </c>
      <c r="AD169" s="117" t="s">
        <v>17</v>
      </c>
      <c r="AE169" s="117" t="s">
        <v>17</v>
      </c>
      <c r="AF169" s="117" t="s">
        <v>17</v>
      </c>
      <c r="AG169" s="117" t="s">
        <v>17</v>
      </c>
      <c r="AH169" s="69" t="s">
        <v>17</v>
      </c>
    </row>
    <row r="170" spans="1:34" s="26" customFormat="1" ht="76.5" x14ac:dyDescent="0.25">
      <c r="A170" s="122" t="s">
        <v>207</v>
      </c>
      <c r="B170" s="95" t="s">
        <v>217</v>
      </c>
      <c r="C170" s="292"/>
      <c r="D170" s="75" t="s">
        <v>597</v>
      </c>
      <c r="E170" s="136"/>
      <c r="F170" s="110">
        <v>45658</v>
      </c>
      <c r="G170" s="111">
        <v>46752</v>
      </c>
      <c r="H170" s="112">
        <f t="shared" ref="H170" si="66">I170+J170+K170+L170</f>
        <v>125.4</v>
      </c>
      <c r="I170" s="112">
        <v>0</v>
      </c>
      <c r="J170" s="112">
        <v>125.4</v>
      </c>
      <c r="K170" s="112">
        <v>0</v>
      </c>
      <c r="L170" s="112">
        <v>0</v>
      </c>
      <c r="M170" s="112">
        <f>O170+P170</f>
        <v>125.4</v>
      </c>
      <c r="N170" s="112">
        <v>0</v>
      </c>
      <c r="O170" s="112">
        <v>125.4</v>
      </c>
      <c r="P170" s="112">
        <v>0</v>
      </c>
      <c r="Q170" s="112">
        <v>0</v>
      </c>
      <c r="R170" s="112">
        <f>T170+U170</f>
        <v>125.4</v>
      </c>
      <c r="S170" s="112">
        <v>0</v>
      </c>
      <c r="T170" s="112">
        <v>125.4</v>
      </c>
      <c r="U170" s="112">
        <v>0</v>
      </c>
      <c r="V170" s="112">
        <v>0</v>
      </c>
      <c r="W170" s="120" t="s">
        <v>17</v>
      </c>
      <c r="X170" s="137" t="s">
        <v>17</v>
      </c>
      <c r="Y170" s="137" t="s">
        <v>17</v>
      </c>
      <c r="Z170" s="137" t="s">
        <v>17</v>
      </c>
      <c r="AA170" s="137" t="s">
        <v>17</v>
      </c>
      <c r="AB170" s="137" t="s">
        <v>17</v>
      </c>
      <c r="AC170" s="137" t="s">
        <v>17</v>
      </c>
      <c r="AD170" s="137" t="s">
        <v>17</v>
      </c>
      <c r="AE170" s="137" t="s">
        <v>17</v>
      </c>
      <c r="AF170" s="137" t="s">
        <v>17</v>
      </c>
      <c r="AG170" s="137" t="s">
        <v>17</v>
      </c>
      <c r="AH170" s="127" t="s">
        <v>17</v>
      </c>
    </row>
    <row r="171" spans="1:34" s="99" customFormat="1" ht="51" x14ac:dyDescent="0.25">
      <c r="A171" s="122" t="s">
        <v>488</v>
      </c>
      <c r="B171" s="95" t="s">
        <v>218</v>
      </c>
      <c r="C171" s="322"/>
      <c r="D171" s="75" t="s">
        <v>597</v>
      </c>
      <c r="E171" s="136"/>
      <c r="F171" s="110">
        <v>45658</v>
      </c>
      <c r="G171" s="111">
        <v>46752</v>
      </c>
      <c r="H171" s="112">
        <f>I171+J171+K171+L171</f>
        <v>5</v>
      </c>
      <c r="I171" s="112">
        <v>0</v>
      </c>
      <c r="J171" s="112">
        <v>5</v>
      </c>
      <c r="K171" s="112">
        <v>0</v>
      </c>
      <c r="L171" s="112">
        <v>0</v>
      </c>
      <c r="M171" s="112">
        <f>O171+P171</f>
        <v>5</v>
      </c>
      <c r="N171" s="112">
        <v>0</v>
      </c>
      <c r="O171" s="112">
        <v>5</v>
      </c>
      <c r="P171" s="112">
        <v>0</v>
      </c>
      <c r="Q171" s="112">
        <v>0</v>
      </c>
      <c r="R171" s="112">
        <f t="shared" si="64"/>
        <v>5</v>
      </c>
      <c r="S171" s="112">
        <v>0</v>
      </c>
      <c r="T171" s="112">
        <v>5</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26" customFormat="1" ht="38.25" x14ac:dyDescent="0.25">
      <c r="A172" s="132"/>
      <c r="B172" s="95" t="s">
        <v>720</v>
      </c>
      <c r="C172" s="133"/>
      <c r="D172" s="133"/>
      <c r="E172" s="133"/>
      <c r="F172" s="340" t="s">
        <v>351</v>
      </c>
      <c r="G172" s="341"/>
      <c r="H172" s="134"/>
      <c r="I172" s="134"/>
      <c r="J172" s="134"/>
      <c r="K172" s="135"/>
      <c r="L172" s="134"/>
      <c r="M172" s="134"/>
      <c r="N172" s="134"/>
      <c r="O172" s="134"/>
      <c r="P172" s="134"/>
      <c r="Q172" s="134"/>
      <c r="R172" s="134"/>
      <c r="S172" s="134"/>
      <c r="T172" s="134"/>
      <c r="U172" s="134"/>
      <c r="V172" s="134"/>
      <c r="W172" s="113"/>
      <c r="X172" s="113"/>
      <c r="Y172" s="113"/>
      <c r="Z172" s="113" t="s">
        <v>17</v>
      </c>
      <c r="AA172" s="113"/>
      <c r="AB172" s="113"/>
      <c r="AC172" s="113"/>
      <c r="AD172" s="113" t="s">
        <v>17</v>
      </c>
      <c r="AE172" s="113"/>
      <c r="AF172" s="113"/>
      <c r="AG172" s="113"/>
      <c r="AH172" s="113" t="s">
        <v>17</v>
      </c>
    </row>
    <row r="173" spans="1:34" s="118" customFormat="1" ht="63.75" x14ac:dyDescent="0.25">
      <c r="A173" s="116" t="s">
        <v>489</v>
      </c>
      <c r="B173" s="101" t="s">
        <v>126</v>
      </c>
      <c r="C173" s="32" t="s">
        <v>594</v>
      </c>
      <c r="D173" s="102" t="s">
        <v>597</v>
      </c>
      <c r="E173" s="136"/>
      <c r="F173" s="39">
        <v>45658</v>
      </c>
      <c r="G173" s="40">
        <v>46752</v>
      </c>
      <c r="H173" s="66">
        <f>I173+J173+K173+L173</f>
        <v>2732</v>
      </c>
      <c r="I173" s="66">
        <f>I174+I175+I176</f>
        <v>0</v>
      </c>
      <c r="J173" s="66">
        <f>J174+J175+J176</f>
        <v>0</v>
      </c>
      <c r="K173" s="41">
        <f>K174+K175+K176+K177</f>
        <v>2732</v>
      </c>
      <c r="L173" s="66">
        <f>L174+L175+L176</f>
        <v>0</v>
      </c>
      <c r="M173" s="66">
        <f t="shared" ref="M173" si="67">N173+O173+P173+Q173</f>
        <v>3905.4</v>
      </c>
      <c r="N173" s="66">
        <f>N174+N175+N176</f>
        <v>0</v>
      </c>
      <c r="O173" s="66">
        <f>O174+O175+O176</f>
        <v>0</v>
      </c>
      <c r="P173" s="66">
        <f>P174+P175+P176</f>
        <v>3905.4</v>
      </c>
      <c r="Q173" s="66">
        <f>Q174+Q175+Q176</f>
        <v>0</v>
      </c>
      <c r="R173" s="66">
        <f>S173+T173+U173+V173</f>
        <v>3905.4</v>
      </c>
      <c r="S173" s="66">
        <f>S174+S175+S176</f>
        <v>0</v>
      </c>
      <c r="T173" s="66">
        <f>T174+T175+T176</f>
        <v>0</v>
      </c>
      <c r="U173" s="66">
        <f>U174+U175+U176</f>
        <v>3905.4</v>
      </c>
      <c r="V173" s="66">
        <f>V174+V175+V176</f>
        <v>0</v>
      </c>
      <c r="W173" s="117" t="s">
        <v>17</v>
      </c>
      <c r="X173" s="138" t="s">
        <v>17</v>
      </c>
      <c r="Y173" s="138" t="s">
        <v>17</v>
      </c>
      <c r="Z173" s="138" t="s">
        <v>17</v>
      </c>
      <c r="AA173" s="138" t="s">
        <v>17</v>
      </c>
      <c r="AB173" s="138" t="s">
        <v>17</v>
      </c>
      <c r="AC173" s="138" t="s">
        <v>17</v>
      </c>
      <c r="AD173" s="138" t="s">
        <v>17</v>
      </c>
      <c r="AE173" s="138" t="s">
        <v>17</v>
      </c>
      <c r="AF173" s="138" t="s">
        <v>17</v>
      </c>
      <c r="AG173" s="138" t="s">
        <v>17</v>
      </c>
      <c r="AH173" s="138" t="s">
        <v>17</v>
      </c>
    </row>
    <row r="174" spans="1:34" s="121" customFormat="1" ht="38.25" x14ac:dyDescent="0.25">
      <c r="A174" s="122" t="s">
        <v>490</v>
      </c>
      <c r="B174" s="139" t="s">
        <v>127</v>
      </c>
      <c r="C174" s="306" t="s">
        <v>594</v>
      </c>
      <c r="D174" s="306" t="s">
        <v>597</v>
      </c>
      <c r="E174" s="140"/>
      <c r="F174" s="47">
        <v>45658</v>
      </c>
      <c r="G174" s="48">
        <v>46752</v>
      </c>
      <c r="H174" s="112">
        <f t="shared" ref="H174" si="68">I174+J174+K174+L174</f>
        <v>2482</v>
      </c>
      <c r="I174" s="112">
        <v>0</v>
      </c>
      <c r="J174" s="112">
        <v>0</v>
      </c>
      <c r="K174" s="49">
        <v>2482</v>
      </c>
      <c r="L174" s="112">
        <v>0</v>
      </c>
      <c r="M174" s="112">
        <f>O174+P174</f>
        <v>3655.4</v>
      </c>
      <c r="N174" s="112">
        <v>0</v>
      </c>
      <c r="O174" s="112">
        <v>0</v>
      </c>
      <c r="P174" s="112">
        <v>3655.4</v>
      </c>
      <c r="Q174" s="112">
        <v>0</v>
      </c>
      <c r="R174" s="112">
        <f>T174+U174</f>
        <v>3655.4</v>
      </c>
      <c r="S174" s="112">
        <v>0</v>
      </c>
      <c r="T174" s="112">
        <v>0</v>
      </c>
      <c r="U174" s="112">
        <v>3655.4</v>
      </c>
      <c r="V174" s="112">
        <v>0</v>
      </c>
      <c r="W174" s="120" t="s">
        <v>17</v>
      </c>
      <c r="X174" s="137" t="s">
        <v>17</v>
      </c>
      <c r="Y174" s="137" t="s">
        <v>17</v>
      </c>
      <c r="Z174" s="137" t="s">
        <v>17</v>
      </c>
      <c r="AA174" s="137" t="s">
        <v>17</v>
      </c>
      <c r="AB174" s="137" t="s">
        <v>17</v>
      </c>
      <c r="AC174" s="137" t="s">
        <v>17</v>
      </c>
      <c r="AD174" s="137" t="s">
        <v>17</v>
      </c>
      <c r="AE174" s="137" t="s">
        <v>17</v>
      </c>
      <c r="AF174" s="137" t="s">
        <v>17</v>
      </c>
      <c r="AG174" s="137" t="s">
        <v>17</v>
      </c>
      <c r="AH174" s="137" t="s">
        <v>17</v>
      </c>
    </row>
    <row r="175" spans="1:34" s="121" customFormat="1" ht="25.5" x14ac:dyDescent="0.25">
      <c r="A175" s="141" t="s">
        <v>491</v>
      </c>
      <c r="B175" s="95" t="s">
        <v>397</v>
      </c>
      <c r="C175" s="306"/>
      <c r="D175" s="306"/>
      <c r="E175" s="142"/>
      <c r="F175" s="47">
        <v>45658</v>
      </c>
      <c r="G175" s="48">
        <v>46752</v>
      </c>
      <c r="H175" s="112">
        <f>J175+K175</f>
        <v>250</v>
      </c>
      <c r="I175" s="112">
        <v>0</v>
      </c>
      <c r="J175" s="112"/>
      <c r="K175" s="49">
        <v>250</v>
      </c>
      <c r="L175" s="112">
        <v>0</v>
      </c>
      <c r="M175" s="112">
        <f>O175+P175</f>
        <v>250</v>
      </c>
      <c r="N175" s="112">
        <v>0</v>
      </c>
      <c r="O175" s="112">
        <v>0</v>
      </c>
      <c r="P175" s="112">
        <v>250</v>
      </c>
      <c r="Q175" s="112">
        <v>0</v>
      </c>
      <c r="R175" s="112">
        <f>T175+U175</f>
        <v>250</v>
      </c>
      <c r="S175" s="112">
        <v>0</v>
      </c>
      <c r="T175" s="112">
        <v>0</v>
      </c>
      <c r="U175" s="112">
        <v>250</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38.25" x14ac:dyDescent="0.25">
      <c r="A176" s="122"/>
      <c r="B176" s="95" t="s">
        <v>721</v>
      </c>
      <c r="C176" s="306"/>
      <c r="D176" s="306"/>
      <c r="E176" s="143"/>
      <c r="F176" s="323" t="s">
        <v>351</v>
      </c>
      <c r="G176" s="324"/>
      <c r="H176" s="144"/>
      <c r="I176" s="144"/>
      <c r="J176" s="144"/>
      <c r="K176" s="135"/>
      <c r="L176" s="144"/>
      <c r="M176" s="144"/>
      <c r="N176" s="144"/>
      <c r="O176" s="144"/>
      <c r="P176" s="144"/>
      <c r="Q176" s="144"/>
      <c r="R176" s="144"/>
      <c r="S176" s="144"/>
      <c r="T176" s="144"/>
      <c r="U176" s="144"/>
      <c r="V176" s="144"/>
      <c r="W176" s="137"/>
      <c r="X176" s="137"/>
      <c r="Y176" s="137"/>
      <c r="Z176" s="137" t="s">
        <v>17</v>
      </c>
      <c r="AA176" s="137"/>
      <c r="AB176" s="137"/>
      <c r="AC176" s="137"/>
      <c r="AD176" s="137" t="s">
        <v>17</v>
      </c>
      <c r="AE176" s="137"/>
      <c r="AF176" s="137"/>
      <c r="AG176" s="137"/>
      <c r="AH176" s="137" t="s">
        <v>17</v>
      </c>
    </row>
    <row r="177" spans="1:34" s="121" customFormat="1" ht="25.5" x14ac:dyDescent="0.25">
      <c r="A177" s="141" t="s">
        <v>492</v>
      </c>
      <c r="B177" s="95" t="s">
        <v>644</v>
      </c>
      <c r="C177" s="143"/>
      <c r="D177" s="143"/>
      <c r="E177" s="145"/>
      <c r="F177" s="47">
        <v>45658</v>
      </c>
      <c r="G177" s="48">
        <v>46752</v>
      </c>
      <c r="H177" s="112">
        <f t="shared" ref="H177" si="69">I177+J177+K177+L177</f>
        <v>0</v>
      </c>
      <c r="I177" s="112">
        <v>0</v>
      </c>
      <c r="J177" s="112">
        <v>0</v>
      </c>
      <c r="K177" s="49">
        <v>0</v>
      </c>
      <c r="L177" s="112">
        <v>0</v>
      </c>
      <c r="M177" s="112">
        <f t="shared" ref="M177" si="70">N177+O177+P177+Q177</f>
        <v>0</v>
      </c>
      <c r="N177" s="112">
        <v>0</v>
      </c>
      <c r="O177" s="112">
        <v>0</v>
      </c>
      <c r="P177" s="112">
        <v>0</v>
      </c>
      <c r="Q177" s="112">
        <v>0</v>
      </c>
      <c r="R177" s="112">
        <f t="shared" ref="R177" si="71">S177+T177+U177+V177</f>
        <v>0</v>
      </c>
      <c r="S177" s="112">
        <v>0</v>
      </c>
      <c r="T177" s="112">
        <v>0</v>
      </c>
      <c r="U177" s="112">
        <v>0</v>
      </c>
      <c r="V177" s="112">
        <v>0</v>
      </c>
      <c r="W177" s="120"/>
      <c r="X177" s="137"/>
      <c r="Y177" s="137" t="s">
        <v>17</v>
      </c>
      <c r="Z177" s="137" t="s">
        <v>17</v>
      </c>
      <c r="AA177" s="137"/>
      <c r="AB177" s="137"/>
      <c r="AC177" s="137"/>
      <c r="AD177" s="137"/>
      <c r="AE177" s="137"/>
      <c r="AF177" s="137"/>
      <c r="AG177" s="137"/>
      <c r="AH177" s="137"/>
    </row>
    <row r="178" spans="1:34" s="121" customFormat="1" ht="38.25" x14ac:dyDescent="0.25">
      <c r="A178" s="141"/>
      <c r="B178" s="95" t="s">
        <v>722</v>
      </c>
      <c r="C178" s="143"/>
      <c r="D178" s="143"/>
      <c r="E178" s="145"/>
      <c r="F178" s="57"/>
      <c r="G178" s="57"/>
      <c r="H178" s="112"/>
      <c r="I178" s="144"/>
      <c r="J178" s="144"/>
      <c r="K178" s="135"/>
      <c r="L178" s="144"/>
      <c r="M178" s="144"/>
      <c r="N178" s="144"/>
      <c r="O178" s="144"/>
      <c r="P178" s="144"/>
      <c r="Q178" s="144"/>
      <c r="R178" s="144"/>
      <c r="S178" s="144"/>
      <c r="T178" s="144"/>
      <c r="U178" s="144"/>
      <c r="V178" s="144"/>
      <c r="W178" s="120"/>
      <c r="X178" s="137"/>
      <c r="Y178" s="137"/>
      <c r="Z178" s="137" t="s">
        <v>17</v>
      </c>
      <c r="AA178" s="137"/>
      <c r="AB178" s="137"/>
      <c r="AC178" s="137"/>
      <c r="AD178" s="137" t="s">
        <v>17</v>
      </c>
      <c r="AE178" s="137"/>
      <c r="AF178" s="137"/>
      <c r="AG178" s="137"/>
      <c r="AH178" s="137" t="s">
        <v>17</v>
      </c>
    </row>
    <row r="179" spans="1:34" s="121" customFormat="1" ht="63.75" x14ac:dyDescent="0.25">
      <c r="A179" s="280" t="s">
        <v>493</v>
      </c>
      <c r="B179" s="330" t="s">
        <v>581</v>
      </c>
      <c r="C179" s="32" t="s">
        <v>594</v>
      </c>
      <c r="D179" s="147"/>
      <c r="E179" s="136"/>
      <c r="F179" s="47">
        <v>45658</v>
      </c>
      <c r="G179" s="48">
        <v>46752</v>
      </c>
      <c r="H179" s="66">
        <f>J179+K179+I179</f>
        <v>53.9</v>
      </c>
      <c r="I179" s="148">
        <v>0</v>
      </c>
      <c r="J179" s="148">
        <f>J180+J181</f>
        <v>53.9</v>
      </c>
      <c r="K179" s="149">
        <v>0</v>
      </c>
      <c r="L179" s="148"/>
      <c r="M179" s="148">
        <f t="shared" ref="M179:M185" si="72">O179+P179</f>
        <v>53.9</v>
      </c>
      <c r="N179" s="148"/>
      <c r="O179" s="148">
        <f>O180+O181</f>
        <v>53.9</v>
      </c>
      <c r="P179" s="148">
        <f>P180+P181</f>
        <v>0</v>
      </c>
      <c r="Q179" s="148"/>
      <c r="R179" s="148">
        <f t="shared" ref="R179:R185" si="73">T179+U179</f>
        <v>53.9</v>
      </c>
      <c r="S179" s="148"/>
      <c r="T179" s="148">
        <f>T180+T181</f>
        <v>53.9</v>
      </c>
      <c r="U179" s="148">
        <f>U180+U181</f>
        <v>0</v>
      </c>
      <c r="V179" s="144"/>
      <c r="W179" s="120" t="s">
        <v>17</v>
      </c>
      <c r="X179" s="137" t="s">
        <v>17</v>
      </c>
      <c r="Y179" s="137" t="s">
        <v>17</v>
      </c>
      <c r="Z179" s="137" t="s">
        <v>17</v>
      </c>
      <c r="AA179" s="137" t="s">
        <v>17</v>
      </c>
      <c r="AB179" s="137" t="s">
        <v>17</v>
      </c>
      <c r="AC179" s="137" t="s">
        <v>17</v>
      </c>
      <c r="AD179" s="137" t="s">
        <v>17</v>
      </c>
      <c r="AE179" s="137" t="s">
        <v>17</v>
      </c>
      <c r="AF179" s="137" t="s">
        <v>17</v>
      </c>
      <c r="AG179" s="137" t="s">
        <v>17</v>
      </c>
      <c r="AH179" s="137" t="s">
        <v>17</v>
      </c>
    </row>
    <row r="180" spans="1:34" s="121" customFormat="1" ht="63.75" x14ac:dyDescent="0.25">
      <c r="A180" s="281"/>
      <c r="B180" s="331"/>
      <c r="C180" s="291" t="s">
        <v>594</v>
      </c>
      <c r="D180" s="147" t="s">
        <v>601</v>
      </c>
      <c r="E180" s="136"/>
      <c r="F180" s="47">
        <v>45658</v>
      </c>
      <c r="G180" s="48">
        <v>46752</v>
      </c>
      <c r="H180" s="112">
        <f>J180+K180</f>
        <v>0</v>
      </c>
      <c r="I180" s="144">
        <v>0</v>
      </c>
      <c r="J180" s="144">
        <v>0</v>
      </c>
      <c r="K180" s="135">
        <v>0</v>
      </c>
      <c r="L180" s="144"/>
      <c r="M180" s="144">
        <f>O180+P180</f>
        <v>0</v>
      </c>
      <c r="N180" s="144"/>
      <c r="O180" s="144">
        <v>0</v>
      </c>
      <c r="P180" s="144">
        <v>0</v>
      </c>
      <c r="Q180" s="144"/>
      <c r="R180" s="144">
        <f t="shared" si="73"/>
        <v>0</v>
      </c>
      <c r="S180" s="144"/>
      <c r="T180" s="144">
        <v>0</v>
      </c>
      <c r="U180" s="144">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63.75" x14ac:dyDescent="0.25">
      <c r="A181" s="282"/>
      <c r="B181" s="287"/>
      <c r="C181" s="273"/>
      <c r="D181" s="147" t="s">
        <v>599</v>
      </c>
      <c r="E181" s="136"/>
      <c r="F181" s="47">
        <v>45658</v>
      </c>
      <c r="G181" s="48">
        <v>46752</v>
      </c>
      <c r="H181" s="112">
        <f t="shared" ref="H181:H185" si="74">J181+K181</f>
        <v>53.9</v>
      </c>
      <c r="I181" s="144">
        <v>0</v>
      </c>
      <c r="J181" s="144">
        <f>J183+J185</f>
        <v>53.9</v>
      </c>
      <c r="K181" s="135">
        <v>0</v>
      </c>
      <c r="L181" s="144"/>
      <c r="M181" s="144">
        <f>O181+P181</f>
        <v>53.9</v>
      </c>
      <c r="N181" s="144"/>
      <c r="O181" s="144">
        <f>O183+O185</f>
        <v>53.9</v>
      </c>
      <c r="P181" s="144">
        <v>0</v>
      </c>
      <c r="Q181" s="144"/>
      <c r="R181" s="144">
        <f t="shared" si="73"/>
        <v>53.9</v>
      </c>
      <c r="S181" s="144"/>
      <c r="T181" s="144">
        <f>T183+T185</f>
        <v>53.9</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63.75" x14ac:dyDescent="0.25">
      <c r="A182" s="291" t="s">
        <v>386</v>
      </c>
      <c r="B182" s="286" t="s">
        <v>580</v>
      </c>
      <c r="C182" s="291" t="s">
        <v>594</v>
      </c>
      <c r="D182" s="150" t="s">
        <v>602</v>
      </c>
      <c r="E182" s="136"/>
      <c r="F182" s="47">
        <v>45658</v>
      </c>
      <c r="G182" s="48">
        <v>46752</v>
      </c>
      <c r="H182" s="112">
        <f t="shared" si="74"/>
        <v>0</v>
      </c>
      <c r="I182" s="144">
        <v>0</v>
      </c>
      <c r="J182" s="144">
        <v>0</v>
      </c>
      <c r="K182" s="135">
        <v>0</v>
      </c>
      <c r="L182" s="144"/>
      <c r="M182" s="144">
        <f t="shared" si="72"/>
        <v>0</v>
      </c>
      <c r="N182" s="144"/>
      <c r="O182" s="144">
        <v>0</v>
      </c>
      <c r="P182" s="144">
        <v>0</v>
      </c>
      <c r="Q182" s="144"/>
      <c r="R182" s="144">
        <f t="shared" si="73"/>
        <v>0</v>
      </c>
      <c r="S182" s="144"/>
      <c r="T182" s="144">
        <v>0</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51" x14ac:dyDescent="0.25">
      <c r="A183" s="273"/>
      <c r="B183" s="287"/>
      <c r="C183" s="273"/>
      <c r="D183" s="150" t="s">
        <v>597</v>
      </c>
      <c r="E183" s="136"/>
      <c r="F183" s="47">
        <v>45658</v>
      </c>
      <c r="G183" s="48">
        <v>46752</v>
      </c>
      <c r="H183" s="112">
        <f t="shared" si="74"/>
        <v>53.4</v>
      </c>
      <c r="I183" s="144">
        <v>0</v>
      </c>
      <c r="J183" s="144">
        <v>53.4</v>
      </c>
      <c r="K183" s="135">
        <v>0</v>
      </c>
      <c r="L183" s="144"/>
      <c r="M183" s="144">
        <f t="shared" si="72"/>
        <v>53.4</v>
      </c>
      <c r="N183" s="144"/>
      <c r="O183" s="144">
        <v>53.4</v>
      </c>
      <c r="P183" s="144">
        <v>0</v>
      </c>
      <c r="Q183" s="144"/>
      <c r="R183" s="144">
        <f t="shared" si="73"/>
        <v>53.4</v>
      </c>
      <c r="S183" s="144"/>
      <c r="T183" s="144">
        <v>53.4</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63.75" x14ac:dyDescent="0.25">
      <c r="A184" s="283" t="s">
        <v>646</v>
      </c>
      <c r="B184" s="286" t="s">
        <v>579</v>
      </c>
      <c r="C184" s="291" t="s">
        <v>594</v>
      </c>
      <c r="D184" s="150" t="s">
        <v>602</v>
      </c>
      <c r="E184" s="136"/>
      <c r="F184" s="47">
        <v>45658</v>
      </c>
      <c r="G184" s="48">
        <v>46752</v>
      </c>
      <c r="H184" s="112">
        <f t="shared" si="74"/>
        <v>0</v>
      </c>
      <c r="I184" s="144">
        <v>0</v>
      </c>
      <c r="J184" s="144">
        <v>0</v>
      </c>
      <c r="K184" s="135">
        <v>0</v>
      </c>
      <c r="L184" s="144"/>
      <c r="M184" s="144">
        <f t="shared" si="72"/>
        <v>0</v>
      </c>
      <c r="N184" s="144"/>
      <c r="O184" s="144">
        <v>0</v>
      </c>
      <c r="P184" s="144">
        <v>0</v>
      </c>
      <c r="Q184" s="144"/>
      <c r="R184" s="144">
        <f t="shared" si="73"/>
        <v>0</v>
      </c>
      <c r="S184" s="144"/>
      <c r="T184" s="144">
        <v>0</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51" x14ac:dyDescent="0.25">
      <c r="A185" s="284"/>
      <c r="B185" s="287"/>
      <c r="C185" s="273"/>
      <c r="D185" s="150" t="s">
        <v>597</v>
      </c>
      <c r="E185" s="136"/>
      <c r="F185" s="47">
        <v>45658</v>
      </c>
      <c r="G185" s="241">
        <v>46752</v>
      </c>
      <c r="H185" s="112">
        <f t="shared" si="74"/>
        <v>0.5</v>
      </c>
      <c r="I185" s="144">
        <v>0</v>
      </c>
      <c r="J185" s="144">
        <v>0.5</v>
      </c>
      <c r="K185" s="135">
        <v>0</v>
      </c>
      <c r="L185" s="144"/>
      <c r="M185" s="144">
        <f t="shared" si="72"/>
        <v>0.5</v>
      </c>
      <c r="N185" s="144"/>
      <c r="O185" s="144">
        <v>0.5</v>
      </c>
      <c r="P185" s="144">
        <v>0</v>
      </c>
      <c r="Q185" s="144"/>
      <c r="R185" s="144">
        <f t="shared" si="73"/>
        <v>0.5</v>
      </c>
      <c r="S185" s="144"/>
      <c r="T185" s="144">
        <v>0.5</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38.25" x14ac:dyDescent="0.25">
      <c r="A186" s="146"/>
      <c r="B186" s="95" t="s">
        <v>723</v>
      </c>
      <c r="C186" s="75"/>
      <c r="D186" s="75"/>
      <c r="E186" s="136"/>
      <c r="F186" s="47">
        <v>45658</v>
      </c>
      <c r="G186" s="241">
        <v>46752</v>
      </c>
      <c r="H186" s="112"/>
      <c r="I186" s="144"/>
      <c r="J186" s="144"/>
      <c r="K186" s="135"/>
      <c r="L186" s="144"/>
      <c r="M186" s="144"/>
      <c r="N186" s="144"/>
      <c r="O186" s="144"/>
      <c r="P186" s="144"/>
      <c r="Q186" s="144"/>
      <c r="R186" s="144"/>
      <c r="S186" s="144"/>
      <c r="T186" s="144"/>
      <c r="U186" s="144"/>
      <c r="V186" s="144"/>
      <c r="W186" s="120"/>
      <c r="X186" s="137"/>
      <c r="Y186" s="137"/>
      <c r="Z186" s="137" t="s">
        <v>17</v>
      </c>
      <c r="AA186" s="137"/>
      <c r="AB186" s="137"/>
      <c r="AC186" s="137"/>
      <c r="AD186" s="137" t="s">
        <v>17</v>
      </c>
      <c r="AE186" s="137"/>
      <c r="AF186" s="137"/>
      <c r="AG186" s="137"/>
      <c r="AH186" s="137" t="s">
        <v>17</v>
      </c>
    </row>
    <row r="187" spans="1:34" s="121" customFormat="1" ht="38.25" x14ac:dyDescent="0.25">
      <c r="A187" s="151" t="s">
        <v>589</v>
      </c>
      <c r="B187" s="101" t="s">
        <v>394</v>
      </c>
      <c r="C187" s="260" t="s">
        <v>594</v>
      </c>
      <c r="D187" s="274" t="s">
        <v>585</v>
      </c>
      <c r="E187" s="274" t="s">
        <v>143</v>
      </c>
      <c r="F187" s="39">
        <v>45658</v>
      </c>
      <c r="G187" s="40">
        <v>46752</v>
      </c>
      <c r="H187" s="66">
        <f>J187+K187+I187</f>
        <v>6279.9</v>
      </c>
      <c r="I187" s="148">
        <v>0</v>
      </c>
      <c r="J187" s="148">
        <f>J188</f>
        <v>0</v>
      </c>
      <c r="K187" s="149">
        <f>K188</f>
        <v>6279.9</v>
      </c>
      <c r="L187" s="148"/>
      <c r="M187" s="148">
        <f>M188</f>
        <v>6279.9</v>
      </c>
      <c r="N187" s="148"/>
      <c r="O187" s="148">
        <f>O188</f>
        <v>0</v>
      </c>
      <c r="P187" s="148">
        <f>P188</f>
        <v>6279.9</v>
      </c>
      <c r="Q187" s="148"/>
      <c r="R187" s="148">
        <f>R188</f>
        <v>6279.9</v>
      </c>
      <c r="S187" s="148"/>
      <c r="T187" s="148">
        <f>T188</f>
        <v>0</v>
      </c>
      <c r="U187" s="148">
        <f>U188</f>
        <v>6279.9</v>
      </c>
      <c r="V187" s="144"/>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38.25" x14ac:dyDescent="0.25">
      <c r="A188" s="141" t="s">
        <v>410</v>
      </c>
      <c r="B188" s="95" t="s">
        <v>395</v>
      </c>
      <c r="C188" s="261"/>
      <c r="D188" s="275"/>
      <c r="E188" s="285"/>
      <c r="F188" s="47">
        <v>45658</v>
      </c>
      <c r="G188" s="48">
        <v>46752</v>
      </c>
      <c r="H188" s="112">
        <f>J188+K188</f>
        <v>6279.9</v>
      </c>
      <c r="I188" s="144">
        <v>0</v>
      </c>
      <c r="J188" s="144">
        <v>0</v>
      </c>
      <c r="K188" s="135">
        <v>6279.9</v>
      </c>
      <c r="L188" s="144"/>
      <c r="M188" s="144">
        <f>O188+P188</f>
        <v>6279.9</v>
      </c>
      <c r="N188" s="144"/>
      <c r="O188" s="144">
        <v>0</v>
      </c>
      <c r="P188" s="144">
        <v>6279.9</v>
      </c>
      <c r="Q188" s="144"/>
      <c r="R188" s="144">
        <f>T188+U188</f>
        <v>6279.9</v>
      </c>
      <c r="S188" s="144"/>
      <c r="T188" s="144">
        <v>0</v>
      </c>
      <c r="U188" s="144">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51" x14ac:dyDescent="0.25">
      <c r="A189" s="146"/>
      <c r="B189" s="95" t="s">
        <v>724</v>
      </c>
      <c r="C189" s="273"/>
      <c r="D189" s="276"/>
      <c r="E189" s="285"/>
      <c r="F189" s="57"/>
      <c r="G189" s="58"/>
      <c r="H189" s="112"/>
      <c r="I189" s="144"/>
      <c r="J189" s="144"/>
      <c r="K189" s="135"/>
      <c r="L189" s="144"/>
      <c r="M189" s="144"/>
      <c r="N189" s="144"/>
      <c r="O189" s="144"/>
      <c r="P189" s="144"/>
      <c r="Q189" s="144"/>
      <c r="R189" s="144"/>
      <c r="S189" s="144"/>
      <c r="T189" s="144"/>
      <c r="U189" s="144"/>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38.25" x14ac:dyDescent="0.25">
      <c r="A190" s="146" t="s">
        <v>494</v>
      </c>
      <c r="B190" s="101" t="s">
        <v>590</v>
      </c>
      <c r="C190" s="152"/>
      <c r="D190" s="153"/>
      <c r="E190" s="285"/>
      <c r="F190" s="39">
        <v>45658</v>
      </c>
      <c r="G190" s="40">
        <v>46022</v>
      </c>
      <c r="H190" s="66">
        <f>K190</f>
        <v>0</v>
      </c>
      <c r="I190" s="148">
        <v>0</v>
      </c>
      <c r="J190" s="148">
        <v>0</v>
      </c>
      <c r="K190" s="149">
        <f>K191</f>
        <v>0</v>
      </c>
      <c r="L190" s="144"/>
      <c r="M190" s="144">
        <v>0</v>
      </c>
      <c r="N190" s="144"/>
      <c r="O190" s="144">
        <v>0</v>
      </c>
      <c r="P190" s="144">
        <v>0</v>
      </c>
      <c r="Q190" s="144"/>
      <c r="R190" s="144">
        <v>0</v>
      </c>
      <c r="S190" s="144"/>
      <c r="T190" s="144">
        <v>0</v>
      </c>
      <c r="U190" s="144">
        <v>0</v>
      </c>
      <c r="V190" s="144"/>
      <c r="W190" s="120" t="s">
        <v>17</v>
      </c>
      <c r="X190" s="137" t="s">
        <v>17</v>
      </c>
      <c r="Y190" s="137" t="s">
        <v>17</v>
      </c>
      <c r="Z190" s="137" t="s">
        <v>17</v>
      </c>
      <c r="AA190" s="137"/>
      <c r="AB190" s="137"/>
      <c r="AC190" s="137"/>
      <c r="AD190" s="137"/>
      <c r="AE190" s="137"/>
      <c r="AF190" s="137"/>
      <c r="AG190" s="137"/>
      <c r="AH190" s="137"/>
    </row>
    <row r="191" spans="1:34" s="121" customFormat="1" ht="38.25" x14ac:dyDescent="0.25">
      <c r="A191" s="151" t="s">
        <v>411</v>
      </c>
      <c r="B191" s="95" t="s">
        <v>396</v>
      </c>
      <c r="C191" s="275"/>
      <c r="D191" s="275"/>
      <c r="E191" s="285"/>
      <c r="F191" s="47">
        <v>45658</v>
      </c>
      <c r="G191" s="48">
        <v>46022</v>
      </c>
      <c r="H191" s="112">
        <f>K191</f>
        <v>0</v>
      </c>
      <c r="I191" s="144">
        <v>0</v>
      </c>
      <c r="J191" s="144">
        <v>0</v>
      </c>
      <c r="K191" s="135">
        <v>0</v>
      </c>
      <c r="L191" s="144"/>
      <c r="M191" s="144">
        <f>O191+P191</f>
        <v>0</v>
      </c>
      <c r="N191" s="144"/>
      <c r="O191" s="144">
        <v>0</v>
      </c>
      <c r="P191" s="144">
        <v>0</v>
      </c>
      <c r="Q191" s="144"/>
      <c r="R191" s="144">
        <f>T191+U191</f>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51" x14ac:dyDescent="0.25">
      <c r="A192" s="151"/>
      <c r="B192" s="95" t="s">
        <v>725</v>
      </c>
      <c r="C192" s="276"/>
      <c r="D192" s="276"/>
      <c r="E192" s="276"/>
      <c r="F192" s="47">
        <v>45658</v>
      </c>
      <c r="G192" s="48">
        <v>46022</v>
      </c>
      <c r="H192" s="112"/>
      <c r="I192" s="144"/>
      <c r="J192" s="144"/>
      <c r="K192" s="135"/>
      <c r="L192" s="144"/>
      <c r="M192" s="144"/>
      <c r="N192" s="144"/>
      <c r="O192" s="144"/>
      <c r="P192" s="144"/>
      <c r="Q192" s="144"/>
      <c r="R192" s="144"/>
      <c r="S192" s="144"/>
      <c r="T192" s="144"/>
      <c r="U192" s="144"/>
      <c r="V192" s="144"/>
      <c r="W192" s="120" t="s">
        <v>17</v>
      </c>
      <c r="X192" s="137" t="s">
        <v>17</v>
      </c>
      <c r="Y192" s="137" t="s">
        <v>17</v>
      </c>
      <c r="Z192" s="137" t="s">
        <v>17</v>
      </c>
      <c r="AA192" s="137"/>
      <c r="AB192" s="137"/>
      <c r="AC192" s="137"/>
      <c r="AD192" s="137"/>
      <c r="AE192" s="137"/>
      <c r="AF192" s="137"/>
      <c r="AG192" s="137"/>
      <c r="AH192" s="137"/>
    </row>
    <row r="193" spans="1:36" s="5" customFormat="1" ht="15.75" x14ac:dyDescent="0.25">
      <c r="A193" s="277" t="s">
        <v>53</v>
      </c>
      <c r="B193" s="278"/>
      <c r="C193" s="278"/>
      <c r="D193" s="279"/>
      <c r="E193" s="19"/>
      <c r="F193" s="228"/>
      <c r="G193" s="218"/>
      <c r="H193" s="229">
        <f>J193+K193+I193</f>
        <v>177581.8</v>
      </c>
      <c r="I193" s="229">
        <v>0</v>
      </c>
      <c r="J193" s="229">
        <f>J123+J138+J144+J149+J153+J157+J161+J169+J173+J179+J187+J165</f>
        <v>1627.1999999999998</v>
      </c>
      <c r="K193" s="229">
        <f>K123+K138+K144+K149+K153+K157+K161+K169+K173+K179+K187+K165+K190+K119</f>
        <v>175954.59999999998</v>
      </c>
      <c r="L193" s="229"/>
      <c r="M193" s="229">
        <f>O193+P193</f>
        <v>182409.69999999998</v>
      </c>
      <c r="N193" s="229"/>
      <c r="O193" s="229">
        <f>O123+O138+O144+O149+O153+O157+O161+O169+O173+O179+O187+O165</f>
        <v>1627.1999999999998</v>
      </c>
      <c r="P193" s="229">
        <f>P123+P138+P144+P149+P153+P157+P161+P169+P173+P179+P187+P165+P190+P119</f>
        <v>180782.49999999997</v>
      </c>
      <c r="Q193" s="229"/>
      <c r="R193" s="229">
        <f>T193+U193</f>
        <v>182813.9</v>
      </c>
      <c r="S193" s="229"/>
      <c r="T193" s="229">
        <f>T123+T138+T144+T149+T153+T157+T161+T169+T173+T179+T187+T165</f>
        <v>1627.1999999999998</v>
      </c>
      <c r="U193" s="229">
        <f>U123+U138+U144+U149+U153+U157+U161+U169+U173+U179+U187+U165+U190+U119</f>
        <v>181186.69999999998</v>
      </c>
      <c r="V193" s="229">
        <f>V123+V138+V144+V153+V161+V169+V173</f>
        <v>0</v>
      </c>
      <c r="W193" s="12"/>
      <c r="X193" s="12"/>
      <c r="Y193" s="12"/>
      <c r="Z193" s="12"/>
      <c r="AA193" s="12"/>
      <c r="AB193" s="12"/>
      <c r="AC193" s="12"/>
      <c r="AD193" s="12"/>
      <c r="AE193" s="12"/>
      <c r="AF193" s="12"/>
      <c r="AG193" s="12"/>
      <c r="AH193" s="12"/>
      <c r="AI193" s="24"/>
      <c r="AJ193" s="24"/>
    </row>
    <row r="194" spans="1:36" s="18" customFormat="1" ht="15.75" x14ac:dyDescent="0.25">
      <c r="A194" s="266" t="s">
        <v>204</v>
      </c>
      <c r="B194" s="328"/>
      <c r="C194" s="328"/>
      <c r="D194" s="328"/>
      <c r="E194" s="328"/>
      <c r="F194" s="328"/>
      <c r="G194" s="328"/>
      <c r="H194" s="328"/>
      <c r="I194" s="328"/>
      <c r="J194" s="328"/>
      <c r="K194" s="328"/>
      <c r="L194" s="328"/>
      <c r="M194" s="328"/>
      <c r="N194" s="328"/>
      <c r="O194" s="328"/>
      <c r="P194" s="328"/>
      <c r="Q194" s="328"/>
      <c r="R194" s="328"/>
      <c r="S194" s="328"/>
      <c r="T194" s="328"/>
      <c r="U194" s="328"/>
      <c r="V194" s="328"/>
      <c r="W194" s="328"/>
      <c r="X194" s="328"/>
      <c r="Y194" s="328"/>
      <c r="Z194" s="328"/>
      <c r="AA194" s="328"/>
      <c r="AB194" s="328"/>
      <c r="AC194" s="328"/>
      <c r="AD194" s="328"/>
      <c r="AE194" s="328"/>
      <c r="AF194" s="328"/>
      <c r="AG194" s="328"/>
      <c r="AH194" s="329"/>
    </row>
    <row r="195" spans="1:36" s="2" customFormat="1" ht="15.75" x14ac:dyDescent="0.25">
      <c r="A195" s="263" t="s">
        <v>605</v>
      </c>
      <c r="B195" s="304"/>
      <c r="C195" s="304"/>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5"/>
    </row>
    <row r="196" spans="1:36" s="82" customFormat="1" ht="102" x14ac:dyDescent="0.25">
      <c r="A196" s="80" t="s">
        <v>495</v>
      </c>
      <c r="B196" s="38" t="s">
        <v>56</v>
      </c>
      <c r="C196" s="260" t="s">
        <v>594</v>
      </c>
      <c r="D196" s="260" t="s">
        <v>586</v>
      </c>
      <c r="E196" s="260" t="s">
        <v>58</v>
      </c>
      <c r="F196" s="39">
        <v>45658</v>
      </c>
      <c r="G196" s="40">
        <v>46752</v>
      </c>
      <c r="H196" s="55"/>
      <c r="I196" s="55"/>
      <c r="J196" s="55"/>
      <c r="K196" s="55"/>
      <c r="L196" s="69"/>
      <c r="M196" s="55"/>
      <c r="N196" s="55"/>
      <c r="O196" s="55"/>
      <c r="P196" s="55"/>
      <c r="Q196" s="69"/>
      <c r="R196" s="55"/>
      <c r="S196" s="55"/>
      <c r="T196" s="55"/>
      <c r="U196" s="55"/>
      <c r="V196" s="69"/>
      <c r="W196" s="69" t="s">
        <v>17</v>
      </c>
      <c r="X196" s="69" t="s">
        <v>17</v>
      </c>
      <c r="Y196" s="69" t="s">
        <v>17</v>
      </c>
      <c r="Z196" s="69" t="s">
        <v>17</v>
      </c>
      <c r="AA196" s="69" t="s">
        <v>17</v>
      </c>
      <c r="AB196" s="69" t="s">
        <v>17</v>
      </c>
      <c r="AC196" s="69" t="s">
        <v>17</v>
      </c>
      <c r="AD196" s="69" t="s">
        <v>17</v>
      </c>
      <c r="AE196" s="69" t="s">
        <v>17</v>
      </c>
      <c r="AF196" s="69" t="s">
        <v>17</v>
      </c>
      <c r="AG196" s="69" t="s">
        <v>17</v>
      </c>
      <c r="AH196" s="69" t="s">
        <v>17</v>
      </c>
    </row>
    <row r="197" spans="1:36" s="26" customFormat="1" ht="63.75" x14ac:dyDescent="0.25">
      <c r="A197" s="154" t="s">
        <v>496</v>
      </c>
      <c r="B197" s="46" t="s">
        <v>205</v>
      </c>
      <c r="C197" s="261"/>
      <c r="D197" s="261"/>
      <c r="E197" s="261"/>
      <c r="F197" s="47">
        <v>45658</v>
      </c>
      <c r="G197" s="48">
        <v>46752</v>
      </c>
      <c r="H197" s="33"/>
      <c r="I197" s="33"/>
      <c r="J197" s="33"/>
      <c r="K197" s="33"/>
      <c r="L197" s="72"/>
      <c r="M197" s="33"/>
      <c r="N197" s="33"/>
      <c r="O197" s="33"/>
      <c r="P197" s="33"/>
      <c r="Q197" s="72"/>
      <c r="R197" s="33"/>
      <c r="S197" s="33"/>
      <c r="T197" s="33"/>
      <c r="U197" s="33"/>
      <c r="V197" s="72"/>
      <c r="W197" s="72" t="s">
        <v>17</v>
      </c>
      <c r="X197" s="72" t="s">
        <v>17</v>
      </c>
      <c r="Y197" s="72" t="s">
        <v>17</v>
      </c>
      <c r="Z197" s="72" t="s">
        <v>17</v>
      </c>
      <c r="AA197" s="72" t="s">
        <v>17</v>
      </c>
      <c r="AB197" s="72" t="s">
        <v>17</v>
      </c>
      <c r="AC197" s="72" t="s">
        <v>17</v>
      </c>
      <c r="AD197" s="72" t="s">
        <v>17</v>
      </c>
      <c r="AE197" s="72" t="s">
        <v>17</v>
      </c>
      <c r="AF197" s="72" t="s">
        <v>17</v>
      </c>
      <c r="AG197" s="72" t="s">
        <v>17</v>
      </c>
      <c r="AH197" s="72" t="s">
        <v>17</v>
      </c>
    </row>
    <row r="198" spans="1:36" s="26" customFormat="1" ht="63.75" x14ac:dyDescent="0.25">
      <c r="A198" s="154" t="s">
        <v>497</v>
      </c>
      <c r="B198" s="46" t="s">
        <v>211</v>
      </c>
      <c r="C198" s="261"/>
      <c r="D198" s="261"/>
      <c r="E198" s="261"/>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38.25" x14ac:dyDescent="0.25">
      <c r="A199" s="33"/>
      <c r="B199" s="46" t="s">
        <v>726</v>
      </c>
      <c r="C199" s="262"/>
      <c r="D199" s="262"/>
      <c r="E199" s="262"/>
      <c r="F199" s="155" t="s">
        <v>350</v>
      </c>
      <c r="G199" s="155" t="s">
        <v>352</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82" customFormat="1" ht="63.75" x14ac:dyDescent="0.25">
      <c r="A200" s="55" t="s">
        <v>499</v>
      </c>
      <c r="B200" s="38" t="s">
        <v>57</v>
      </c>
      <c r="C200" s="260" t="s">
        <v>594</v>
      </c>
      <c r="D200" s="260" t="s">
        <v>587</v>
      </c>
      <c r="E200" s="260" t="s">
        <v>59</v>
      </c>
      <c r="F200" s="39">
        <v>45658</v>
      </c>
      <c r="G200" s="40">
        <v>46752</v>
      </c>
      <c r="H200" s="76">
        <f>I200+J200+K200+L200</f>
        <v>0</v>
      </c>
      <c r="I200" s="76">
        <f>I201+I202</f>
        <v>0</v>
      </c>
      <c r="J200" s="76">
        <f t="shared" ref="J200:L200" si="75">J201+J202</f>
        <v>0</v>
      </c>
      <c r="K200" s="77">
        <f t="shared" si="75"/>
        <v>0</v>
      </c>
      <c r="L200" s="156">
        <f t="shared" si="75"/>
        <v>0</v>
      </c>
      <c r="M200" s="76">
        <f>N200+O200+P200+Q200</f>
        <v>0</v>
      </c>
      <c r="N200" s="76">
        <f>N201+N202</f>
        <v>0</v>
      </c>
      <c r="O200" s="76">
        <f t="shared" ref="O200:Q200" si="76">O201+O202</f>
        <v>0</v>
      </c>
      <c r="P200" s="76">
        <f t="shared" si="76"/>
        <v>0</v>
      </c>
      <c r="Q200" s="76">
        <f t="shared" si="76"/>
        <v>0</v>
      </c>
      <c r="R200" s="76">
        <f>S200+T200+U200+V200</f>
        <v>0</v>
      </c>
      <c r="S200" s="76">
        <f>S201+S202</f>
        <v>0</v>
      </c>
      <c r="T200" s="76">
        <f t="shared" ref="T200:V200" si="77">T201+T202</f>
        <v>0</v>
      </c>
      <c r="U200" s="76">
        <f t="shared" si="77"/>
        <v>0</v>
      </c>
      <c r="V200" s="77">
        <f t="shared" si="77"/>
        <v>0</v>
      </c>
      <c r="W200" s="69"/>
      <c r="X200" s="69" t="s">
        <v>17</v>
      </c>
      <c r="Y200" s="69"/>
      <c r="AA200" s="69"/>
      <c r="AB200" s="69" t="s">
        <v>17</v>
      </c>
      <c r="AC200" s="69"/>
      <c r="AE200" s="69"/>
      <c r="AF200" s="71" t="s">
        <v>17</v>
      </c>
      <c r="AG200" s="69"/>
    </row>
    <row r="201" spans="1:36" s="26" customFormat="1" ht="25.5" x14ac:dyDescent="0.25">
      <c r="A201" s="157" t="s">
        <v>498</v>
      </c>
      <c r="B201" s="46" t="s">
        <v>219</v>
      </c>
      <c r="C201" s="261"/>
      <c r="D201" s="261"/>
      <c r="E201" s="261"/>
      <c r="F201" s="47">
        <v>45658</v>
      </c>
      <c r="G201" s="48">
        <v>46752</v>
      </c>
      <c r="H201" s="77">
        <f>I201+J201+K201+L201</f>
        <v>0</v>
      </c>
      <c r="I201" s="78">
        <v>0</v>
      </c>
      <c r="J201" s="78">
        <v>0</v>
      </c>
      <c r="K201" s="78">
        <v>0</v>
      </c>
      <c r="L201" s="158">
        <v>0</v>
      </c>
      <c r="M201" s="77">
        <f>N201+O201+P201+Q201</f>
        <v>0</v>
      </c>
      <c r="N201" s="78">
        <v>0</v>
      </c>
      <c r="O201" s="78">
        <v>0</v>
      </c>
      <c r="P201" s="78">
        <v>0</v>
      </c>
      <c r="Q201" s="158">
        <v>0</v>
      </c>
      <c r="R201" s="77">
        <f>S201+T201+U201+V201</f>
        <v>0</v>
      </c>
      <c r="S201" s="78">
        <v>0</v>
      </c>
      <c r="T201" s="78">
        <v>0</v>
      </c>
      <c r="U201" s="78">
        <v>0</v>
      </c>
      <c r="V201" s="158">
        <v>0</v>
      </c>
      <c r="W201" s="72"/>
      <c r="X201" s="72" t="s">
        <v>17</v>
      </c>
      <c r="Y201" s="72"/>
      <c r="Z201" s="72"/>
      <c r="AA201" s="72"/>
      <c r="AB201" s="72" t="s">
        <v>17</v>
      </c>
      <c r="AC201" s="72"/>
      <c r="AD201" s="72"/>
      <c r="AE201" s="72"/>
      <c r="AF201" s="72" t="s">
        <v>17</v>
      </c>
      <c r="AG201" s="72"/>
      <c r="AH201" s="74"/>
    </row>
    <row r="202" spans="1:36" s="26" customFormat="1" ht="38.25" x14ac:dyDescent="0.25">
      <c r="A202" s="157" t="s">
        <v>647</v>
      </c>
      <c r="B202" s="46" t="s">
        <v>385</v>
      </c>
      <c r="C202" s="261"/>
      <c r="D202" s="261"/>
      <c r="E202" s="261"/>
      <c r="F202" s="47">
        <v>45658</v>
      </c>
      <c r="G202" s="48">
        <v>46752</v>
      </c>
      <c r="H202" s="77">
        <f>I202+J202+K202+L202</f>
        <v>0</v>
      </c>
      <c r="I202" s="78">
        <v>0</v>
      </c>
      <c r="J202" s="78">
        <v>0</v>
      </c>
      <c r="K202" s="78">
        <v>0</v>
      </c>
      <c r="L202" s="158">
        <v>0</v>
      </c>
      <c r="M202" s="77">
        <f t="shared" ref="M202" si="78">N202+O202+P202+Q202</f>
        <v>0</v>
      </c>
      <c r="N202" s="78">
        <v>0</v>
      </c>
      <c r="O202" s="78">
        <v>0</v>
      </c>
      <c r="P202" s="78">
        <v>0</v>
      </c>
      <c r="Q202" s="158">
        <v>0</v>
      </c>
      <c r="R202" s="77">
        <f t="shared" ref="R202" si="79">S202+T202+U202+V202</f>
        <v>0</v>
      </c>
      <c r="S202" s="78">
        <v>0</v>
      </c>
      <c r="T202" s="78">
        <v>0</v>
      </c>
      <c r="U202" s="78">
        <v>0</v>
      </c>
      <c r="V202" s="158">
        <v>0</v>
      </c>
      <c r="W202" s="72"/>
      <c r="X202" s="72" t="s">
        <v>17</v>
      </c>
      <c r="Y202" s="72"/>
      <c r="Z202" s="72"/>
      <c r="AA202" s="72"/>
      <c r="AB202" s="72" t="s">
        <v>17</v>
      </c>
      <c r="AC202" s="159"/>
      <c r="AD202" s="72"/>
      <c r="AE202" s="72"/>
      <c r="AF202" s="72" t="s">
        <v>17</v>
      </c>
      <c r="AG202" s="72"/>
      <c r="AH202" s="74"/>
    </row>
    <row r="203" spans="1:36" s="26" customFormat="1" ht="38.25" x14ac:dyDescent="0.25">
      <c r="A203" s="33"/>
      <c r="B203" s="46" t="s">
        <v>727</v>
      </c>
      <c r="C203" s="262"/>
      <c r="D203" s="262"/>
      <c r="E203" s="262"/>
      <c r="F203" s="155" t="s">
        <v>350</v>
      </c>
      <c r="G203" s="160" t="s">
        <v>353</v>
      </c>
      <c r="H203" s="33"/>
      <c r="I203" s="33"/>
      <c r="J203" s="33"/>
      <c r="K203" s="33"/>
      <c r="L203" s="72"/>
      <c r="M203" s="33"/>
      <c r="N203" s="33"/>
      <c r="O203" s="33"/>
      <c r="P203" s="33"/>
      <c r="Q203" s="72"/>
      <c r="R203" s="33"/>
      <c r="S203" s="33"/>
      <c r="T203" s="33"/>
      <c r="U203" s="33"/>
      <c r="V203" s="72"/>
      <c r="W203" s="72"/>
      <c r="X203" s="72"/>
      <c r="Y203" s="72"/>
      <c r="Z203" s="72" t="s">
        <v>17</v>
      </c>
      <c r="AA203" s="72"/>
      <c r="AB203" s="72"/>
      <c r="AC203" s="161"/>
      <c r="AD203" s="72" t="s">
        <v>17</v>
      </c>
      <c r="AE203" s="72"/>
      <c r="AF203" s="72"/>
      <c r="AG203" s="72"/>
      <c r="AH203" s="72" t="s">
        <v>17</v>
      </c>
    </row>
    <row r="204" spans="1:36" s="2" customFormat="1" ht="15.75" x14ac:dyDescent="0.25">
      <c r="A204" s="263" t="s">
        <v>606</v>
      </c>
      <c r="B204" s="26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c r="AA204" s="264"/>
      <c r="AB204" s="264"/>
      <c r="AC204" s="264"/>
      <c r="AD204" s="264"/>
      <c r="AE204" s="264"/>
      <c r="AF204" s="264"/>
      <c r="AG204" s="264"/>
      <c r="AH204" s="265"/>
    </row>
    <row r="205" spans="1:36" s="82" customFormat="1" ht="51" x14ac:dyDescent="0.25">
      <c r="A205" s="80" t="s">
        <v>500</v>
      </c>
      <c r="B205" s="38" t="s">
        <v>60</v>
      </c>
      <c r="C205" s="260" t="s">
        <v>594</v>
      </c>
      <c r="D205" s="260" t="s">
        <v>587</v>
      </c>
      <c r="E205" s="260" t="s">
        <v>76</v>
      </c>
      <c r="F205" s="39">
        <v>45658</v>
      </c>
      <c r="G205" s="40">
        <v>46752</v>
      </c>
      <c r="H205" s="55"/>
      <c r="I205" s="55"/>
      <c r="J205" s="55"/>
      <c r="K205" s="55"/>
      <c r="L205" s="69"/>
      <c r="M205" s="55"/>
      <c r="N205" s="55"/>
      <c r="O205" s="55"/>
      <c r="P205" s="55"/>
      <c r="Q205" s="69"/>
      <c r="R205" s="55"/>
      <c r="S205" s="55"/>
      <c r="T205" s="55"/>
      <c r="U205" s="55"/>
      <c r="V205" s="69"/>
      <c r="W205" s="69" t="s">
        <v>17</v>
      </c>
      <c r="X205" s="69" t="s">
        <v>17</v>
      </c>
      <c r="Y205" s="69" t="s">
        <v>17</v>
      </c>
      <c r="Z205" s="69" t="s">
        <v>17</v>
      </c>
      <c r="AA205" s="69" t="s">
        <v>17</v>
      </c>
      <c r="AB205" s="69" t="s">
        <v>17</v>
      </c>
      <c r="AC205" s="69" t="s">
        <v>17</v>
      </c>
      <c r="AD205" s="69" t="s">
        <v>17</v>
      </c>
      <c r="AE205" s="69" t="s">
        <v>17</v>
      </c>
      <c r="AF205" s="69" t="s">
        <v>17</v>
      </c>
      <c r="AG205" s="69" t="s">
        <v>17</v>
      </c>
      <c r="AH205" s="71" t="s">
        <v>17</v>
      </c>
    </row>
    <row r="206" spans="1:36" s="82" customFormat="1" ht="25.5" x14ac:dyDescent="0.25">
      <c r="A206" s="162" t="s">
        <v>648</v>
      </c>
      <c r="B206" s="95" t="s">
        <v>225</v>
      </c>
      <c r="C206" s="261"/>
      <c r="D206" s="261"/>
      <c r="E206" s="261"/>
      <c r="F206" s="47">
        <v>45658</v>
      </c>
      <c r="G206" s="48">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26" customFormat="1" ht="25.5" x14ac:dyDescent="0.25">
      <c r="A207" s="34"/>
      <c r="B207" s="46" t="s">
        <v>728</v>
      </c>
      <c r="C207" s="262"/>
      <c r="D207" s="262"/>
      <c r="E207" s="262"/>
      <c r="F207" s="47">
        <v>45658</v>
      </c>
      <c r="G207" s="48">
        <v>46752</v>
      </c>
      <c r="H207" s="33"/>
      <c r="I207" s="33"/>
      <c r="J207" s="33"/>
      <c r="K207" s="33"/>
      <c r="L207" s="72"/>
      <c r="M207" s="33"/>
      <c r="N207" s="33"/>
      <c r="O207" s="33"/>
      <c r="P207" s="33"/>
      <c r="Q207" s="72"/>
      <c r="R207" s="33"/>
      <c r="S207" s="33"/>
      <c r="T207" s="33"/>
      <c r="U207" s="33"/>
      <c r="V207" s="72"/>
      <c r="W207" s="72" t="s">
        <v>17</v>
      </c>
      <c r="X207" s="72" t="s">
        <v>17</v>
      </c>
      <c r="Y207" s="72" t="s">
        <v>17</v>
      </c>
      <c r="Z207" s="72" t="s">
        <v>17</v>
      </c>
      <c r="AA207" s="72" t="s">
        <v>17</v>
      </c>
      <c r="AB207" s="72" t="s">
        <v>17</v>
      </c>
      <c r="AC207" s="72" t="s">
        <v>17</v>
      </c>
      <c r="AD207" s="72" t="s">
        <v>17</v>
      </c>
      <c r="AE207" s="72" t="s">
        <v>17</v>
      </c>
      <c r="AF207" s="72" t="s">
        <v>17</v>
      </c>
      <c r="AG207" s="72" t="s">
        <v>17</v>
      </c>
      <c r="AH207" s="74" t="s">
        <v>17</v>
      </c>
    </row>
    <row r="208" spans="1:36" s="82" customFormat="1" ht="89.25" x14ac:dyDescent="0.25">
      <c r="A208" s="80" t="s">
        <v>501</v>
      </c>
      <c r="B208" s="101" t="s">
        <v>61</v>
      </c>
      <c r="C208" s="32" t="s">
        <v>594</v>
      </c>
      <c r="D208" s="63" t="s">
        <v>587</v>
      </c>
      <c r="E208" s="123" t="s">
        <v>148</v>
      </c>
      <c r="F208" s="163"/>
      <c r="G208" s="163"/>
      <c r="H208" s="77">
        <f>I208+J208+K208+L208</f>
        <v>0</v>
      </c>
      <c r="I208" s="77">
        <v>0</v>
      </c>
      <c r="J208" s="77">
        <v>0</v>
      </c>
      <c r="K208" s="77">
        <v>0</v>
      </c>
      <c r="L208" s="164">
        <v>0</v>
      </c>
      <c r="M208" s="77">
        <f>N208+O208+P208+Q208</f>
        <v>0</v>
      </c>
      <c r="N208" s="77">
        <v>0</v>
      </c>
      <c r="O208" s="77">
        <v>0</v>
      </c>
      <c r="P208" s="77">
        <v>0</v>
      </c>
      <c r="Q208" s="164">
        <v>0</v>
      </c>
      <c r="R208" s="77">
        <f>S208+T208+U208+V208</f>
        <v>0</v>
      </c>
      <c r="S208" s="77">
        <v>0</v>
      </c>
      <c r="T208" s="77">
        <v>0</v>
      </c>
      <c r="U208" s="77">
        <v>0</v>
      </c>
      <c r="V208" s="164">
        <v>0</v>
      </c>
      <c r="W208" s="69"/>
      <c r="X208" s="69"/>
      <c r="Y208" s="69"/>
      <c r="Z208" s="69"/>
      <c r="AA208" s="69"/>
      <c r="AB208" s="69"/>
      <c r="AC208" s="69"/>
      <c r="AD208" s="69"/>
      <c r="AE208" s="69"/>
      <c r="AF208" s="69"/>
      <c r="AG208" s="69"/>
      <c r="AH208" s="71"/>
    </row>
    <row r="209" spans="1:34" s="82" customFormat="1" ht="89.25" x14ac:dyDescent="0.25">
      <c r="A209" s="80" t="s">
        <v>122</v>
      </c>
      <c r="B209" s="38" t="s">
        <v>62</v>
      </c>
      <c r="C209" s="32" t="s">
        <v>594</v>
      </c>
      <c r="D209" s="63" t="s">
        <v>587</v>
      </c>
      <c r="E209" s="63" t="s">
        <v>78</v>
      </c>
      <c r="F209" s="163"/>
      <c r="G209" s="163"/>
      <c r="H209" s="77">
        <f>I209+J209+K209+L209</f>
        <v>0</v>
      </c>
      <c r="I209" s="77">
        <v>0</v>
      </c>
      <c r="J209" s="77">
        <v>0</v>
      </c>
      <c r="K209" s="77">
        <v>0</v>
      </c>
      <c r="L209" s="164">
        <v>0</v>
      </c>
      <c r="M209" s="77">
        <f>N209+O209+P209+Q209</f>
        <v>0</v>
      </c>
      <c r="N209" s="77">
        <v>0</v>
      </c>
      <c r="O209" s="77">
        <v>0</v>
      </c>
      <c r="P209" s="77">
        <v>0</v>
      </c>
      <c r="Q209" s="164">
        <v>0</v>
      </c>
      <c r="R209" s="77">
        <f>S209+T209+U209+V209</f>
        <v>0</v>
      </c>
      <c r="S209" s="77">
        <v>0</v>
      </c>
      <c r="T209" s="77">
        <v>0</v>
      </c>
      <c r="U209" s="77">
        <v>0</v>
      </c>
      <c r="V209" s="164">
        <v>0</v>
      </c>
      <c r="W209" s="69"/>
      <c r="X209" s="69"/>
      <c r="Y209" s="69"/>
      <c r="Z209" s="69"/>
      <c r="AA209" s="69"/>
      <c r="AB209" s="165"/>
      <c r="AC209" s="70"/>
      <c r="AD209" s="69"/>
      <c r="AE209" s="69"/>
      <c r="AF209" s="69"/>
      <c r="AG209" s="69"/>
      <c r="AH209" s="71"/>
    </row>
    <row r="210" spans="1:34" s="82" customFormat="1" ht="51" x14ac:dyDescent="0.25">
      <c r="A210" s="80" t="s">
        <v>502</v>
      </c>
      <c r="B210" s="38" t="s">
        <v>63</v>
      </c>
      <c r="C210" s="260" t="s">
        <v>594</v>
      </c>
      <c r="D210" s="260" t="s">
        <v>587</v>
      </c>
      <c r="E210" s="260" t="s">
        <v>79</v>
      </c>
      <c r="F210" s="39">
        <v>45658</v>
      </c>
      <c r="G210" s="40">
        <v>46752</v>
      </c>
      <c r="H210" s="55"/>
      <c r="I210" s="55"/>
      <c r="J210" s="55"/>
      <c r="K210" s="55"/>
      <c r="L210" s="69"/>
      <c r="M210" s="55"/>
      <c r="N210" s="55"/>
      <c r="O210" s="55"/>
      <c r="P210" s="55"/>
      <c r="Q210" s="69"/>
      <c r="R210" s="55"/>
      <c r="S210" s="55"/>
      <c r="T210" s="55"/>
      <c r="U210" s="55"/>
      <c r="V210" s="69"/>
      <c r="W210" s="69" t="s">
        <v>17</v>
      </c>
      <c r="X210" s="69" t="s">
        <v>17</v>
      </c>
      <c r="Y210" s="69" t="s">
        <v>17</v>
      </c>
      <c r="Z210" s="69" t="s">
        <v>17</v>
      </c>
      <c r="AA210" s="69" t="s">
        <v>17</v>
      </c>
      <c r="AB210" s="69" t="s">
        <v>17</v>
      </c>
      <c r="AC210" s="69" t="s">
        <v>17</v>
      </c>
      <c r="AD210" s="69" t="s">
        <v>17</v>
      </c>
      <c r="AE210" s="69" t="s">
        <v>17</v>
      </c>
      <c r="AF210" s="69" t="s">
        <v>17</v>
      </c>
      <c r="AG210" s="69" t="s">
        <v>17</v>
      </c>
      <c r="AH210" s="69" t="s">
        <v>17</v>
      </c>
    </row>
    <row r="211" spans="1:34" s="26" customFormat="1" ht="38.25" x14ac:dyDescent="0.25">
      <c r="A211" s="34" t="s">
        <v>100</v>
      </c>
      <c r="B211" s="46" t="s">
        <v>77</v>
      </c>
      <c r="C211" s="261"/>
      <c r="D211" s="261"/>
      <c r="E211" s="261"/>
      <c r="F211" s="47">
        <v>45658</v>
      </c>
      <c r="G211" s="48">
        <v>46752</v>
      </c>
      <c r="H211" s="33"/>
      <c r="I211" s="33"/>
      <c r="J211" s="33"/>
      <c r="K211" s="33"/>
      <c r="L211" s="72"/>
      <c r="M211" s="33"/>
      <c r="N211" s="33"/>
      <c r="O211" s="33"/>
      <c r="P211" s="33"/>
      <c r="Q211" s="72"/>
      <c r="R211" s="33"/>
      <c r="S211" s="33"/>
      <c r="T211" s="33"/>
      <c r="U211" s="33"/>
      <c r="V211" s="72"/>
      <c r="W211" s="72" t="s">
        <v>17</v>
      </c>
      <c r="X211" s="72" t="s">
        <v>17</v>
      </c>
      <c r="Y211" s="72" t="s">
        <v>17</v>
      </c>
      <c r="Z211" s="72" t="s">
        <v>17</v>
      </c>
      <c r="AA211" s="72" t="s">
        <v>17</v>
      </c>
      <c r="AB211" s="72" t="s">
        <v>17</v>
      </c>
      <c r="AC211" s="72" t="s">
        <v>17</v>
      </c>
      <c r="AD211" s="72" t="s">
        <v>17</v>
      </c>
      <c r="AE211" s="72" t="s">
        <v>17</v>
      </c>
      <c r="AF211" s="72" t="s">
        <v>17</v>
      </c>
      <c r="AG211" s="72" t="s">
        <v>17</v>
      </c>
      <c r="AH211" s="72" t="s">
        <v>17</v>
      </c>
    </row>
    <row r="212" spans="1:34" s="26" customFormat="1" ht="38.25" x14ac:dyDescent="0.25">
      <c r="A212" s="34" t="s">
        <v>649</v>
      </c>
      <c r="B212" s="46" t="s">
        <v>206</v>
      </c>
      <c r="C212" s="261"/>
      <c r="D212" s="261"/>
      <c r="E212" s="261"/>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c r="B213" s="46" t="s">
        <v>729</v>
      </c>
      <c r="C213" s="262"/>
      <c r="D213" s="262"/>
      <c r="E213" s="262"/>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82" customFormat="1" ht="63.75" x14ac:dyDescent="0.25">
      <c r="A214" s="80" t="s">
        <v>503</v>
      </c>
      <c r="B214" s="38" t="s">
        <v>105</v>
      </c>
      <c r="C214" s="260" t="s">
        <v>594</v>
      </c>
      <c r="D214" s="260" t="s">
        <v>587</v>
      </c>
      <c r="E214" s="260" t="s">
        <v>361</v>
      </c>
      <c r="F214" s="39">
        <v>45658</v>
      </c>
      <c r="G214" s="40">
        <v>46752</v>
      </c>
      <c r="H214" s="55"/>
      <c r="I214" s="55"/>
      <c r="J214" s="55"/>
      <c r="K214" s="55"/>
      <c r="L214" s="69"/>
      <c r="M214" s="55"/>
      <c r="N214" s="55"/>
      <c r="O214" s="55"/>
      <c r="P214" s="55"/>
      <c r="Q214" s="69"/>
      <c r="R214" s="55"/>
      <c r="S214" s="55"/>
      <c r="T214" s="55"/>
      <c r="U214" s="55"/>
      <c r="V214" s="69"/>
      <c r="W214" s="69" t="s">
        <v>17</v>
      </c>
      <c r="X214" s="69" t="s">
        <v>17</v>
      </c>
      <c r="Y214" s="69" t="s">
        <v>17</v>
      </c>
      <c r="Z214" s="69" t="s">
        <v>17</v>
      </c>
      <c r="AA214" s="69" t="s">
        <v>17</v>
      </c>
      <c r="AB214" s="69" t="s">
        <v>17</v>
      </c>
      <c r="AC214" s="69" t="s">
        <v>17</v>
      </c>
      <c r="AD214" s="69" t="s">
        <v>17</v>
      </c>
      <c r="AE214" s="69" t="s">
        <v>17</v>
      </c>
      <c r="AF214" s="69" t="s">
        <v>17</v>
      </c>
      <c r="AG214" s="69" t="s">
        <v>17</v>
      </c>
      <c r="AH214" s="69" t="s">
        <v>17</v>
      </c>
    </row>
    <row r="215" spans="1:34" s="26" customFormat="1" ht="38.25" x14ac:dyDescent="0.25">
      <c r="A215" s="34" t="s">
        <v>650</v>
      </c>
      <c r="B215" s="46" t="s">
        <v>690</v>
      </c>
      <c r="C215" s="261"/>
      <c r="D215" s="261"/>
      <c r="E215" s="261"/>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26" customFormat="1" ht="25.5" x14ac:dyDescent="0.25">
      <c r="A216" s="34" t="s">
        <v>651</v>
      </c>
      <c r="B216" s="46" t="s">
        <v>691</v>
      </c>
      <c r="C216" s="261"/>
      <c r="D216" s="261"/>
      <c r="E216" s="261"/>
      <c r="F216" s="47">
        <v>45658</v>
      </c>
      <c r="G216" s="48">
        <v>46752</v>
      </c>
      <c r="H216" s="33"/>
      <c r="I216" s="33"/>
      <c r="J216" s="33"/>
      <c r="K216" s="33"/>
      <c r="L216" s="72"/>
      <c r="M216" s="33"/>
      <c r="N216" s="33"/>
      <c r="O216" s="33"/>
      <c r="P216" s="33"/>
      <c r="Q216" s="72"/>
      <c r="R216" s="33"/>
      <c r="S216" s="33"/>
      <c r="T216" s="33"/>
      <c r="U216" s="33"/>
      <c r="V216" s="72"/>
      <c r="W216" s="72"/>
      <c r="X216" s="72"/>
      <c r="Y216" s="72" t="s">
        <v>17</v>
      </c>
      <c r="Z216" s="72" t="s">
        <v>17</v>
      </c>
      <c r="AA216" s="72" t="s">
        <v>17</v>
      </c>
      <c r="AB216" s="72" t="s">
        <v>17</v>
      </c>
      <c r="AC216" s="72" t="s">
        <v>17</v>
      </c>
      <c r="AD216" s="72" t="s">
        <v>17</v>
      </c>
      <c r="AE216" s="72" t="s">
        <v>17</v>
      </c>
      <c r="AF216" s="72" t="s">
        <v>17</v>
      </c>
      <c r="AG216" s="72" t="s">
        <v>17</v>
      </c>
      <c r="AH216" s="72" t="s">
        <v>17</v>
      </c>
    </row>
    <row r="217" spans="1:34" s="26" customFormat="1" ht="38.25" x14ac:dyDescent="0.25">
      <c r="A217" s="34"/>
      <c r="B217" s="46" t="s">
        <v>730</v>
      </c>
      <c r="C217" s="262"/>
      <c r="D217" s="262"/>
      <c r="E217" s="262"/>
      <c r="F217" s="47">
        <v>45658</v>
      </c>
      <c r="G217" s="48">
        <v>46752</v>
      </c>
      <c r="H217" s="33"/>
      <c r="I217" s="33"/>
      <c r="J217" s="33"/>
      <c r="K217" s="33"/>
      <c r="L217" s="72"/>
      <c r="M217" s="33"/>
      <c r="N217" s="33"/>
      <c r="O217" s="33"/>
      <c r="P217" s="33"/>
      <c r="Q217" s="72"/>
      <c r="R217" s="33"/>
      <c r="S217" s="33"/>
      <c r="T217" s="33"/>
      <c r="U217" s="33"/>
      <c r="V217" s="72"/>
      <c r="W217" s="72"/>
      <c r="X217" s="72"/>
      <c r="Y217" s="72"/>
      <c r="Z217" s="72" t="s">
        <v>17</v>
      </c>
      <c r="AA217" s="72" t="s">
        <v>17</v>
      </c>
      <c r="AB217" s="72" t="s">
        <v>17</v>
      </c>
      <c r="AC217" s="72" t="s">
        <v>17</v>
      </c>
      <c r="AD217" s="72" t="s">
        <v>17</v>
      </c>
      <c r="AE217" s="72" t="s">
        <v>17</v>
      </c>
      <c r="AF217" s="72" t="s">
        <v>17</v>
      </c>
      <c r="AG217" s="72" t="s">
        <v>17</v>
      </c>
      <c r="AH217" s="72" t="s">
        <v>17</v>
      </c>
    </row>
    <row r="218" spans="1:34" s="82" customFormat="1" ht="63.75" x14ac:dyDescent="0.25">
      <c r="A218" s="80" t="s">
        <v>504</v>
      </c>
      <c r="B218" s="38" t="s">
        <v>226</v>
      </c>
      <c r="C218" s="260" t="s">
        <v>594</v>
      </c>
      <c r="D218" s="260" t="s">
        <v>587</v>
      </c>
      <c r="E218" s="260" t="s">
        <v>80</v>
      </c>
      <c r="F218" s="39">
        <v>45658</v>
      </c>
      <c r="G218" s="40">
        <v>46752</v>
      </c>
      <c r="H218" s="55"/>
      <c r="I218" s="55"/>
      <c r="J218" s="55"/>
      <c r="K218" s="55"/>
      <c r="L218" s="69"/>
      <c r="M218" s="55"/>
      <c r="N218" s="55"/>
      <c r="O218" s="55"/>
      <c r="P218" s="55"/>
      <c r="Q218" s="69"/>
      <c r="R218" s="55"/>
      <c r="S218" s="55"/>
      <c r="T218" s="55"/>
      <c r="U218" s="55"/>
      <c r="V218" s="69"/>
      <c r="W218" s="69" t="s">
        <v>17</v>
      </c>
      <c r="X218" s="69" t="s">
        <v>17</v>
      </c>
      <c r="Y218" s="69" t="s">
        <v>17</v>
      </c>
      <c r="Z218" s="69" t="s">
        <v>17</v>
      </c>
      <c r="AA218" s="69" t="s">
        <v>17</v>
      </c>
      <c r="AB218" s="69" t="s">
        <v>17</v>
      </c>
      <c r="AC218" s="69" t="s">
        <v>17</v>
      </c>
      <c r="AD218" s="69" t="s">
        <v>17</v>
      </c>
      <c r="AE218" s="69" t="s">
        <v>17</v>
      </c>
      <c r="AF218" s="69" t="s">
        <v>17</v>
      </c>
      <c r="AG218" s="69" t="s">
        <v>17</v>
      </c>
      <c r="AH218" s="69" t="s">
        <v>17</v>
      </c>
    </row>
    <row r="219" spans="1:34" s="82" customFormat="1" ht="51" x14ac:dyDescent="0.25">
      <c r="A219" s="80" t="s">
        <v>652</v>
      </c>
      <c r="B219" s="46" t="s">
        <v>692</v>
      </c>
      <c r="C219" s="261"/>
      <c r="D219" s="261"/>
      <c r="E219" s="261"/>
      <c r="F219" s="47">
        <v>45658</v>
      </c>
      <c r="G219" s="232">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72" t="s">
        <v>17</v>
      </c>
      <c r="AB219" s="72" t="s">
        <v>17</v>
      </c>
      <c r="AC219" s="72" t="s">
        <v>17</v>
      </c>
      <c r="AD219" s="72" t="s">
        <v>17</v>
      </c>
      <c r="AE219" s="72" t="s">
        <v>17</v>
      </c>
      <c r="AF219" s="72" t="s">
        <v>17</v>
      </c>
      <c r="AG219" s="72" t="s">
        <v>17</v>
      </c>
      <c r="AH219" s="72" t="s">
        <v>17</v>
      </c>
    </row>
    <row r="220" spans="1:34" s="26" customFormat="1" ht="38.25" x14ac:dyDescent="0.25">
      <c r="A220" s="34"/>
      <c r="B220" s="46" t="s">
        <v>731</v>
      </c>
      <c r="C220" s="262"/>
      <c r="D220" s="262"/>
      <c r="E220" s="262"/>
      <c r="F220" s="47">
        <v>45658</v>
      </c>
      <c r="G220" s="232">
        <v>46752</v>
      </c>
      <c r="H220" s="33"/>
      <c r="I220" s="33"/>
      <c r="J220" s="33"/>
      <c r="K220" s="33"/>
      <c r="L220" s="72"/>
      <c r="M220" s="33"/>
      <c r="N220" s="33"/>
      <c r="O220" s="33"/>
      <c r="P220" s="33"/>
      <c r="Q220" s="72"/>
      <c r="R220" s="33"/>
      <c r="S220" s="33"/>
      <c r="T220" s="33"/>
      <c r="U220" s="33"/>
      <c r="V220" s="72"/>
      <c r="W220" s="69" t="s">
        <v>17</v>
      </c>
      <c r="X220" s="69" t="s">
        <v>17</v>
      </c>
      <c r="Y220" s="69" t="s">
        <v>17</v>
      </c>
      <c r="Z220" s="72" t="s">
        <v>17</v>
      </c>
      <c r="AA220" s="72" t="s">
        <v>17</v>
      </c>
      <c r="AB220" s="72" t="s">
        <v>17</v>
      </c>
      <c r="AC220" s="72" t="s">
        <v>17</v>
      </c>
      <c r="AD220" s="72" t="s">
        <v>17</v>
      </c>
      <c r="AE220" s="72" t="s">
        <v>17</v>
      </c>
      <c r="AF220" s="72" t="s">
        <v>17</v>
      </c>
      <c r="AG220" s="72" t="s">
        <v>17</v>
      </c>
      <c r="AH220" s="72" t="s">
        <v>17</v>
      </c>
    </row>
    <row r="221" spans="1:34" s="26" customFormat="1" x14ac:dyDescent="0.25">
      <c r="A221" s="288" t="s">
        <v>607</v>
      </c>
      <c r="B221" s="289"/>
      <c r="C221" s="289"/>
      <c r="D221" s="289"/>
      <c r="E221" s="289"/>
      <c r="F221" s="289"/>
      <c r="G221" s="289"/>
      <c r="H221" s="289"/>
      <c r="I221" s="289"/>
      <c r="J221" s="289"/>
      <c r="K221" s="289"/>
      <c r="L221" s="289"/>
      <c r="M221" s="289"/>
      <c r="N221" s="289"/>
      <c r="O221" s="289"/>
      <c r="P221" s="289"/>
      <c r="Q221" s="289"/>
      <c r="R221" s="289"/>
      <c r="S221" s="289"/>
      <c r="T221" s="289"/>
      <c r="U221" s="289"/>
      <c r="V221" s="289"/>
      <c r="W221" s="289"/>
      <c r="X221" s="289"/>
      <c r="Y221" s="289"/>
      <c r="Z221" s="289"/>
      <c r="AA221" s="289"/>
      <c r="AB221" s="289"/>
      <c r="AC221" s="289"/>
      <c r="AD221" s="289"/>
      <c r="AE221" s="289"/>
      <c r="AF221" s="289"/>
      <c r="AG221" s="289"/>
      <c r="AH221" s="290"/>
    </row>
    <row r="222" spans="1:34" s="82" customFormat="1" ht="51" x14ac:dyDescent="0.25">
      <c r="A222" s="80" t="s">
        <v>505</v>
      </c>
      <c r="B222" s="38" t="s">
        <v>106</v>
      </c>
      <c r="C222" s="260" t="s">
        <v>594</v>
      </c>
      <c r="D222" s="260" t="s">
        <v>460</v>
      </c>
      <c r="E222" s="260" t="s">
        <v>81</v>
      </c>
      <c r="F222" s="39">
        <v>45658</v>
      </c>
      <c r="G222" s="40">
        <v>46752</v>
      </c>
      <c r="H222" s="42"/>
      <c r="I222" s="42"/>
      <c r="J222" s="42"/>
      <c r="K222" s="42"/>
      <c r="L222" s="42"/>
      <c r="M222" s="42"/>
      <c r="N222" s="42"/>
      <c r="O222" s="42"/>
      <c r="P222" s="42"/>
      <c r="Q222" s="42"/>
      <c r="R222" s="42"/>
      <c r="S222" s="42"/>
      <c r="T222" s="42"/>
      <c r="U222" s="42"/>
      <c r="V222" s="42"/>
      <c r="W222" s="69" t="s">
        <v>17</v>
      </c>
      <c r="X222" s="69" t="s">
        <v>17</v>
      </c>
      <c r="Y222" s="69" t="s">
        <v>17</v>
      </c>
      <c r="Z222" s="69" t="s">
        <v>17</v>
      </c>
      <c r="AA222" s="69" t="s">
        <v>17</v>
      </c>
      <c r="AB222" s="69" t="s">
        <v>17</v>
      </c>
      <c r="AC222" s="69" t="s">
        <v>17</v>
      </c>
      <c r="AD222" s="69" t="s">
        <v>17</v>
      </c>
      <c r="AE222" s="69" t="s">
        <v>17</v>
      </c>
      <c r="AF222" s="69" t="s">
        <v>17</v>
      </c>
      <c r="AG222" s="69" t="s">
        <v>17</v>
      </c>
      <c r="AH222" s="69" t="s">
        <v>17</v>
      </c>
    </row>
    <row r="223" spans="1:34" s="26" customFormat="1" ht="64.5" x14ac:dyDescent="0.25">
      <c r="A223" s="34" t="s">
        <v>506</v>
      </c>
      <c r="B223" s="46" t="s">
        <v>693</v>
      </c>
      <c r="C223" s="261"/>
      <c r="D223" s="261"/>
      <c r="E223" s="261"/>
      <c r="F223" s="47">
        <v>45658</v>
      </c>
      <c r="G223" s="48">
        <v>46752</v>
      </c>
      <c r="H223" s="42"/>
      <c r="I223" s="42"/>
      <c r="J223" s="42"/>
      <c r="K223" s="42"/>
      <c r="L223" s="42"/>
      <c r="M223" s="42"/>
      <c r="N223" s="42"/>
      <c r="O223" s="42"/>
      <c r="P223" s="42"/>
      <c r="Q223" s="42"/>
      <c r="R223" s="42"/>
      <c r="S223" s="42"/>
      <c r="T223" s="42"/>
      <c r="U223" s="42"/>
      <c r="V223" s="42"/>
      <c r="W223" s="72" t="s">
        <v>17</v>
      </c>
      <c r="X223" s="72" t="s">
        <v>17</v>
      </c>
      <c r="Y223" s="72" t="s">
        <v>17</v>
      </c>
      <c r="Z223" s="72" t="s">
        <v>17</v>
      </c>
      <c r="AA223" s="72" t="s">
        <v>17</v>
      </c>
      <c r="AB223" s="72" t="s">
        <v>17</v>
      </c>
      <c r="AC223" s="72" t="s">
        <v>17</v>
      </c>
      <c r="AD223" s="72" t="s">
        <v>17</v>
      </c>
      <c r="AE223" s="72" t="s">
        <v>17</v>
      </c>
      <c r="AF223" s="72" t="s">
        <v>17</v>
      </c>
      <c r="AG223" s="72" t="s">
        <v>17</v>
      </c>
      <c r="AH223" s="72" t="s">
        <v>17</v>
      </c>
    </row>
    <row r="224" spans="1:34" s="26" customFormat="1" ht="42" customHeight="1" x14ac:dyDescent="0.25">
      <c r="A224" s="34" t="s">
        <v>507</v>
      </c>
      <c r="B224" s="46" t="s">
        <v>618</v>
      </c>
      <c r="C224" s="261"/>
      <c r="D224" s="261"/>
      <c r="E224" s="261"/>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38.25" x14ac:dyDescent="0.25">
      <c r="A225" s="62"/>
      <c r="B225" s="46" t="s">
        <v>732</v>
      </c>
      <c r="C225" s="262"/>
      <c r="D225" s="262"/>
      <c r="E225" s="262"/>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82" customFormat="1" ht="51" x14ac:dyDescent="0.25">
      <c r="A226" s="80" t="s">
        <v>508</v>
      </c>
      <c r="B226" s="38" t="s">
        <v>64</v>
      </c>
      <c r="C226" s="260" t="s">
        <v>594</v>
      </c>
      <c r="D226" s="260" t="s">
        <v>587</v>
      </c>
      <c r="E226" s="260" t="s">
        <v>82</v>
      </c>
      <c r="F226" s="39">
        <v>45658</v>
      </c>
      <c r="G226" s="40">
        <v>46752</v>
      </c>
      <c r="H226" s="42"/>
      <c r="I226" s="42"/>
      <c r="J226" s="42"/>
      <c r="K226" s="42"/>
      <c r="L226" s="42"/>
      <c r="M226" s="42"/>
      <c r="N226" s="42"/>
      <c r="O226" s="42"/>
      <c r="P226" s="42"/>
      <c r="Q226" s="42"/>
      <c r="R226" s="42"/>
      <c r="S226" s="42"/>
      <c r="T226" s="42"/>
      <c r="U226" s="42"/>
      <c r="V226" s="42"/>
      <c r="W226" s="69" t="s">
        <v>17</v>
      </c>
      <c r="X226" s="69" t="s">
        <v>17</v>
      </c>
      <c r="Y226" s="69" t="s">
        <v>17</v>
      </c>
      <c r="Z226" s="69" t="s">
        <v>17</v>
      </c>
      <c r="AA226" s="69" t="s">
        <v>17</v>
      </c>
      <c r="AB226" s="69" t="s">
        <v>17</v>
      </c>
      <c r="AC226" s="69" t="s">
        <v>17</v>
      </c>
      <c r="AD226" s="69" t="s">
        <v>17</v>
      </c>
      <c r="AE226" s="69" t="s">
        <v>17</v>
      </c>
      <c r="AF226" s="69" t="s">
        <v>17</v>
      </c>
      <c r="AG226" s="69" t="s">
        <v>17</v>
      </c>
      <c r="AH226" s="69" t="s">
        <v>17</v>
      </c>
    </row>
    <row r="227" spans="1:34" s="26" customFormat="1" ht="51" x14ac:dyDescent="0.25">
      <c r="A227" s="34" t="s">
        <v>653</v>
      </c>
      <c r="B227" s="46" t="s">
        <v>694</v>
      </c>
      <c r="C227" s="261"/>
      <c r="D227" s="261"/>
      <c r="E227" s="261"/>
      <c r="F227" s="47">
        <v>45658</v>
      </c>
      <c r="G227" s="48">
        <v>46752</v>
      </c>
      <c r="H227" s="42"/>
      <c r="I227" s="42"/>
      <c r="J227" s="42"/>
      <c r="K227" s="42"/>
      <c r="L227" s="42"/>
      <c r="M227" s="42"/>
      <c r="N227" s="42"/>
      <c r="O227" s="42"/>
      <c r="P227" s="42"/>
      <c r="Q227" s="42"/>
      <c r="R227" s="42"/>
      <c r="S227" s="42"/>
      <c r="T227" s="42"/>
      <c r="U227" s="42"/>
      <c r="V227" s="42"/>
      <c r="W227" s="72" t="s">
        <v>17</v>
      </c>
      <c r="X227" s="72" t="s">
        <v>17</v>
      </c>
      <c r="Y227" s="72" t="s">
        <v>17</v>
      </c>
      <c r="Z227" s="72" t="s">
        <v>17</v>
      </c>
      <c r="AA227" s="72" t="s">
        <v>17</v>
      </c>
      <c r="AB227" s="72" t="s">
        <v>17</v>
      </c>
      <c r="AC227" s="72" t="s">
        <v>17</v>
      </c>
      <c r="AD227" s="72" t="s">
        <v>17</v>
      </c>
      <c r="AE227" s="72" t="s">
        <v>17</v>
      </c>
      <c r="AF227" s="72" t="s">
        <v>17</v>
      </c>
      <c r="AG227" s="72" t="s">
        <v>17</v>
      </c>
      <c r="AH227" s="72" t="s">
        <v>17</v>
      </c>
    </row>
    <row r="228" spans="1:34" s="26" customFormat="1" ht="51" x14ac:dyDescent="0.25">
      <c r="A228" s="34" t="s">
        <v>654</v>
      </c>
      <c r="B228" s="46" t="s">
        <v>185</v>
      </c>
      <c r="C228" s="261"/>
      <c r="D228" s="261"/>
      <c r="E228" s="262"/>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63.75" x14ac:dyDescent="0.25">
      <c r="A229" s="62"/>
      <c r="B229" s="46" t="s">
        <v>733</v>
      </c>
      <c r="C229" s="262"/>
      <c r="D229" s="262"/>
      <c r="E229" s="62"/>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102" x14ac:dyDescent="0.25">
      <c r="A230" s="80" t="s">
        <v>509</v>
      </c>
      <c r="B230" s="38" t="s">
        <v>65</v>
      </c>
      <c r="C230" s="260" t="s">
        <v>594</v>
      </c>
      <c r="D230" s="260" t="s">
        <v>587</v>
      </c>
      <c r="E230" s="260" t="s">
        <v>83</v>
      </c>
      <c r="F230" s="39">
        <v>45658</v>
      </c>
      <c r="G230" s="40">
        <v>46752</v>
      </c>
      <c r="H230" s="42"/>
      <c r="I230" s="42"/>
      <c r="J230" s="42"/>
      <c r="K230" s="42"/>
      <c r="L230" s="42"/>
      <c r="M230" s="42"/>
      <c r="N230" s="42"/>
      <c r="O230" s="42"/>
      <c r="P230" s="42"/>
      <c r="Q230" s="42"/>
      <c r="R230" s="42"/>
      <c r="S230" s="42"/>
      <c r="T230" s="42"/>
      <c r="U230" s="42"/>
      <c r="V230" s="42"/>
      <c r="W230" s="69" t="s">
        <v>17</v>
      </c>
      <c r="X230" s="69" t="s">
        <v>17</v>
      </c>
      <c r="Y230" s="69" t="s">
        <v>17</v>
      </c>
      <c r="Z230" s="69" t="s">
        <v>17</v>
      </c>
      <c r="AA230" s="69" t="s">
        <v>17</v>
      </c>
      <c r="AB230" s="69" t="s">
        <v>17</v>
      </c>
      <c r="AC230" s="69" t="s">
        <v>17</v>
      </c>
      <c r="AD230" s="69" t="s">
        <v>17</v>
      </c>
      <c r="AE230" s="69" t="s">
        <v>17</v>
      </c>
      <c r="AF230" s="69" t="s">
        <v>17</v>
      </c>
      <c r="AG230" s="69" t="s">
        <v>17</v>
      </c>
      <c r="AH230" s="69" t="s">
        <v>17</v>
      </c>
    </row>
    <row r="231" spans="1:34" s="26" customFormat="1" ht="51" x14ac:dyDescent="0.25">
      <c r="A231" s="34" t="s">
        <v>412</v>
      </c>
      <c r="B231" s="38" t="s">
        <v>695</v>
      </c>
      <c r="C231" s="261"/>
      <c r="D231" s="261"/>
      <c r="E231" s="261"/>
      <c r="F231" s="47">
        <v>45658</v>
      </c>
      <c r="G231" s="48">
        <v>46752</v>
      </c>
      <c r="H231" s="42"/>
      <c r="I231" s="42"/>
      <c r="J231" s="42"/>
      <c r="K231" s="42"/>
      <c r="L231" s="42"/>
      <c r="M231" s="42"/>
      <c r="N231" s="42"/>
      <c r="O231" s="42"/>
      <c r="P231" s="42"/>
      <c r="Q231" s="42"/>
      <c r="R231" s="42"/>
      <c r="S231" s="42"/>
      <c r="T231" s="42"/>
      <c r="U231" s="42"/>
      <c r="V231" s="4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26" customFormat="1" ht="51" x14ac:dyDescent="0.25">
      <c r="A232" s="62"/>
      <c r="B232" s="38" t="s">
        <v>734</v>
      </c>
      <c r="C232" s="262"/>
      <c r="D232" s="262"/>
      <c r="E232" s="262"/>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 customFormat="1" ht="15.75" x14ac:dyDescent="0.25">
      <c r="A233" s="263" t="s">
        <v>475</v>
      </c>
      <c r="B233" s="304"/>
      <c r="C233" s="304"/>
      <c r="D233" s="304"/>
      <c r="E233" s="304"/>
      <c r="F233" s="304"/>
      <c r="G233" s="304"/>
      <c r="H233" s="304"/>
      <c r="I233" s="304"/>
      <c r="J233" s="304"/>
      <c r="K233" s="304"/>
      <c r="L233" s="304"/>
      <c r="M233" s="304"/>
      <c r="N233" s="304"/>
      <c r="O233" s="304"/>
      <c r="P233" s="304"/>
      <c r="Q233" s="304"/>
      <c r="R233" s="304"/>
      <c r="S233" s="304"/>
      <c r="T233" s="304"/>
      <c r="U233" s="304"/>
      <c r="V233" s="304"/>
      <c r="W233" s="304"/>
      <c r="X233" s="304"/>
      <c r="Y233" s="304"/>
      <c r="Z233" s="304"/>
      <c r="AA233" s="304"/>
      <c r="AB233" s="304"/>
      <c r="AC233" s="304"/>
      <c r="AD233" s="304"/>
      <c r="AE233" s="304"/>
      <c r="AF233" s="304"/>
      <c r="AG233" s="304"/>
      <c r="AH233" s="305"/>
    </row>
    <row r="234" spans="1:34" s="82" customFormat="1" ht="63.75" x14ac:dyDescent="0.25">
      <c r="A234" s="80" t="s">
        <v>510</v>
      </c>
      <c r="B234" s="38" t="s">
        <v>66</v>
      </c>
      <c r="C234" s="297" t="s">
        <v>594</v>
      </c>
      <c r="D234" s="260" t="s">
        <v>587</v>
      </c>
      <c r="E234" s="260" t="s">
        <v>84</v>
      </c>
      <c r="F234" s="39">
        <v>45658</v>
      </c>
      <c r="G234" s="40">
        <v>46752</v>
      </c>
      <c r="H234" s="76">
        <f>K234</f>
        <v>100</v>
      </c>
      <c r="I234" s="76">
        <f t="shared" ref="I234:L234" si="80">I235</f>
        <v>0</v>
      </c>
      <c r="J234" s="76">
        <f t="shared" si="80"/>
        <v>0</v>
      </c>
      <c r="K234" s="77">
        <f>K235+K237</f>
        <v>100</v>
      </c>
      <c r="L234" s="76">
        <f t="shared" si="80"/>
        <v>0</v>
      </c>
      <c r="M234" s="76">
        <f>P234</f>
        <v>100</v>
      </c>
      <c r="N234" s="76">
        <f>N235</f>
        <v>0</v>
      </c>
      <c r="O234" s="76">
        <f t="shared" ref="O234:Q234" si="81">O235</f>
        <v>0</v>
      </c>
      <c r="P234" s="76">
        <f>P235+P237</f>
        <v>100</v>
      </c>
      <c r="Q234" s="76">
        <f t="shared" si="81"/>
        <v>0</v>
      </c>
      <c r="R234" s="76">
        <f>U234</f>
        <v>100</v>
      </c>
      <c r="S234" s="76">
        <f>S235</f>
        <v>0</v>
      </c>
      <c r="T234" s="76">
        <f t="shared" ref="T234:V234" si="82">T235</f>
        <v>0</v>
      </c>
      <c r="U234" s="76">
        <f>U235+U237</f>
        <v>100</v>
      </c>
      <c r="V234" s="77">
        <f t="shared" si="82"/>
        <v>0</v>
      </c>
      <c r="W234" s="71" t="s">
        <v>17</v>
      </c>
      <c r="X234" s="71" t="s">
        <v>17</v>
      </c>
      <c r="Y234" s="71" t="s">
        <v>17</v>
      </c>
      <c r="Z234" s="71" t="s">
        <v>17</v>
      </c>
      <c r="AA234" s="71" t="s">
        <v>17</v>
      </c>
      <c r="AB234" s="71" t="s">
        <v>17</v>
      </c>
      <c r="AC234" s="71" t="s">
        <v>17</v>
      </c>
      <c r="AD234" s="71" t="s">
        <v>17</v>
      </c>
      <c r="AE234" s="71" t="s">
        <v>17</v>
      </c>
      <c r="AF234" s="71" t="s">
        <v>17</v>
      </c>
      <c r="AG234" s="71" t="s">
        <v>17</v>
      </c>
      <c r="AH234" s="71" t="s">
        <v>17</v>
      </c>
    </row>
    <row r="235" spans="1:34" s="26" customFormat="1" ht="38.25" x14ac:dyDescent="0.25">
      <c r="A235" s="34" t="s">
        <v>419</v>
      </c>
      <c r="B235" s="38" t="s">
        <v>619</v>
      </c>
      <c r="C235" s="298"/>
      <c r="D235" s="261"/>
      <c r="E235" s="261"/>
      <c r="F235" s="47">
        <v>45658</v>
      </c>
      <c r="G235" s="48">
        <v>46752</v>
      </c>
      <c r="H235" s="166">
        <v>50</v>
      </c>
      <c r="I235" s="166">
        <v>0</v>
      </c>
      <c r="J235" s="166">
        <v>0</v>
      </c>
      <c r="K235" s="166">
        <v>50</v>
      </c>
      <c r="L235" s="166">
        <v>0</v>
      </c>
      <c r="M235" s="166">
        <f>N235+O235+P235+Q235</f>
        <v>50</v>
      </c>
      <c r="N235" s="166">
        <v>0</v>
      </c>
      <c r="O235" s="166">
        <v>0</v>
      </c>
      <c r="P235" s="166">
        <v>50</v>
      </c>
      <c r="Q235" s="167">
        <v>0</v>
      </c>
      <c r="R235" s="166">
        <v>50</v>
      </c>
      <c r="S235" s="166">
        <v>0</v>
      </c>
      <c r="T235" s="166">
        <v>0</v>
      </c>
      <c r="U235" s="166">
        <v>50</v>
      </c>
      <c r="V235" s="167">
        <v>0</v>
      </c>
      <c r="W235" s="74" t="s">
        <v>17</v>
      </c>
      <c r="X235" s="74" t="s">
        <v>17</v>
      </c>
      <c r="Y235" s="74" t="s">
        <v>17</v>
      </c>
      <c r="Z235" s="74" t="s">
        <v>17</v>
      </c>
      <c r="AA235" s="74" t="s">
        <v>17</v>
      </c>
      <c r="AB235" s="74" t="s">
        <v>17</v>
      </c>
      <c r="AC235" s="74" t="s">
        <v>17</v>
      </c>
      <c r="AD235" s="74" t="s">
        <v>17</v>
      </c>
      <c r="AE235" s="74" t="s">
        <v>17</v>
      </c>
      <c r="AF235" s="74" t="s">
        <v>17</v>
      </c>
      <c r="AG235" s="74" t="s">
        <v>17</v>
      </c>
      <c r="AH235" s="74" t="s">
        <v>17</v>
      </c>
    </row>
    <row r="236" spans="1:34" s="26" customFormat="1" ht="25.5" x14ac:dyDescent="0.25">
      <c r="A236" s="62"/>
      <c r="B236" s="46" t="s">
        <v>696</v>
      </c>
      <c r="C236" s="298"/>
      <c r="D236" s="262"/>
      <c r="E236" s="262"/>
      <c r="F236" s="47">
        <v>45658</v>
      </c>
      <c r="G236" s="48">
        <v>46752</v>
      </c>
      <c r="H236" s="42"/>
      <c r="I236" s="42"/>
      <c r="J236" s="42"/>
      <c r="K236" s="42"/>
      <c r="L236" s="42"/>
      <c r="M236" s="42"/>
      <c r="N236" s="42"/>
      <c r="O236" s="42"/>
      <c r="P236" s="42"/>
      <c r="Q236" s="71"/>
      <c r="R236" s="42"/>
      <c r="S236" s="42"/>
      <c r="T236" s="42"/>
      <c r="U236" s="42"/>
      <c r="V236" s="71"/>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89.25" x14ac:dyDescent="0.25">
      <c r="A237" s="231" t="s">
        <v>669</v>
      </c>
      <c r="B237" s="46" t="s">
        <v>401</v>
      </c>
      <c r="C237" s="299"/>
      <c r="D237" s="231" t="s">
        <v>587</v>
      </c>
      <c r="E237" s="231"/>
      <c r="F237" s="47">
        <v>45658</v>
      </c>
      <c r="G237" s="232">
        <v>46752</v>
      </c>
      <c r="H237" s="168">
        <f>K237</f>
        <v>50</v>
      </c>
      <c r="I237" s="168">
        <v>0</v>
      </c>
      <c r="J237" s="168">
        <v>0</v>
      </c>
      <c r="K237" s="168">
        <v>50</v>
      </c>
      <c r="L237" s="168"/>
      <c r="M237" s="168">
        <f>P237</f>
        <v>50</v>
      </c>
      <c r="N237" s="168"/>
      <c r="O237" s="168">
        <v>0</v>
      </c>
      <c r="P237" s="168">
        <v>50</v>
      </c>
      <c r="Q237" s="169"/>
      <c r="R237" s="168">
        <f>U237</f>
        <v>50</v>
      </c>
      <c r="S237" s="168"/>
      <c r="T237" s="168">
        <v>0</v>
      </c>
      <c r="U237" s="168">
        <v>50</v>
      </c>
      <c r="V237" s="74"/>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89.25" x14ac:dyDescent="0.25">
      <c r="A238" s="62"/>
      <c r="B238" s="46" t="s">
        <v>735</v>
      </c>
      <c r="C238" s="32" t="s">
        <v>594</v>
      </c>
      <c r="D238" s="32" t="s">
        <v>587</v>
      </c>
      <c r="E238" s="32"/>
      <c r="F238" s="47">
        <v>45658</v>
      </c>
      <c r="G238" s="48">
        <v>46752</v>
      </c>
      <c r="H238" s="42"/>
      <c r="I238" s="42"/>
      <c r="J238" s="42"/>
      <c r="K238" s="42"/>
      <c r="L238" s="42"/>
      <c r="M238" s="42"/>
      <c r="N238" s="42"/>
      <c r="O238" s="42"/>
      <c r="P238" s="42"/>
      <c r="Q238" s="71"/>
      <c r="R238" s="42"/>
      <c r="S238" s="42"/>
      <c r="T238" s="42"/>
      <c r="U238" s="42"/>
      <c r="V238" s="71"/>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82" customFormat="1" ht="51" x14ac:dyDescent="0.25">
      <c r="A239" s="80" t="s">
        <v>511</v>
      </c>
      <c r="B239" s="38" t="s">
        <v>67</v>
      </c>
      <c r="C239" s="260" t="s">
        <v>594</v>
      </c>
      <c r="D239" s="260" t="s">
        <v>587</v>
      </c>
      <c r="E239" s="260" t="s">
        <v>85</v>
      </c>
      <c r="F239" s="39">
        <v>45658</v>
      </c>
      <c r="G239" s="40">
        <v>46752</v>
      </c>
      <c r="H239" s="42"/>
      <c r="I239" s="42"/>
      <c r="J239" s="42"/>
      <c r="K239" s="42"/>
      <c r="L239" s="71"/>
      <c r="M239" s="42"/>
      <c r="N239" s="42"/>
      <c r="O239" s="42"/>
      <c r="P239" s="42"/>
      <c r="Q239" s="71"/>
      <c r="R239" s="42"/>
      <c r="S239" s="42"/>
      <c r="T239" s="42"/>
      <c r="U239" s="42"/>
      <c r="V239" s="71"/>
      <c r="W239" s="71" t="s">
        <v>17</v>
      </c>
      <c r="X239" s="71" t="s">
        <v>17</v>
      </c>
      <c r="Y239" s="71" t="s">
        <v>17</v>
      </c>
      <c r="Z239" s="71" t="s">
        <v>17</v>
      </c>
      <c r="AA239" s="71" t="s">
        <v>17</v>
      </c>
      <c r="AB239" s="71" t="s">
        <v>17</v>
      </c>
      <c r="AC239" s="71" t="s">
        <v>17</v>
      </c>
      <c r="AD239" s="71" t="s">
        <v>17</v>
      </c>
      <c r="AE239" s="71" t="s">
        <v>17</v>
      </c>
      <c r="AF239" s="71" t="s">
        <v>17</v>
      </c>
      <c r="AG239" s="71" t="s">
        <v>17</v>
      </c>
      <c r="AH239" s="71" t="s">
        <v>17</v>
      </c>
    </row>
    <row r="240" spans="1:34" s="26" customFormat="1" ht="38.25" x14ac:dyDescent="0.25">
      <c r="A240" s="34" t="s">
        <v>420</v>
      </c>
      <c r="B240" s="38" t="s">
        <v>620</v>
      </c>
      <c r="C240" s="261"/>
      <c r="D240" s="261"/>
      <c r="E240" s="261"/>
      <c r="F240" s="47">
        <v>45658</v>
      </c>
      <c r="G240" s="48">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25.5" x14ac:dyDescent="0.25">
      <c r="A241" s="62"/>
      <c r="B241" s="46" t="s">
        <v>736</v>
      </c>
      <c r="C241" s="262"/>
      <c r="D241" s="262"/>
      <c r="E241" s="262"/>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82" customFormat="1" ht="51" x14ac:dyDescent="0.25">
      <c r="A242" s="80" t="s">
        <v>512</v>
      </c>
      <c r="B242" s="38" t="s">
        <v>68</v>
      </c>
      <c r="C242" s="260" t="s">
        <v>594</v>
      </c>
      <c r="D242" s="260" t="s">
        <v>587</v>
      </c>
      <c r="E242" s="260" t="s">
        <v>85</v>
      </c>
      <c r="F242" s="39">
        <v>45658</v>
      </c>
      <c r="G242" s="40">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26" customFormat="1" ht="38.25" x14ac:dyDescent="0.25">
      <c r="A243" s="34" t="s">
        <v>413</v>
      </c>
      <c r="B243" s="38" t="s">
        <v>621</v>
      </c>
      <c r="C243" s="261"/>
      <c r="D243" s="261"/>
      <c r="E243" s="261"/>
      <c r="F243" s="47">
        <v>45658</v>
      </c>
      <c r="G243" s="48">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62"/>
      <c r="B244" s="46" t="s">
        <v>737</v>
      </c>
      <c r="C244" s="262"/>
      <c r="D244" s="262"/>
      <c r="E244" s="262"/>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82" customFormat="1" ht="63.75" x14ac:dyDescent="0.25">
      <c r="A245" s="80" t="s">
        <v>513</v>
      </c>
      <c r="B245" s="38" t="s">
        <v>69</v>
      </c>
      <c r="C245" s="260" t="s">
        <v>594</v>
      </c>
      <c r="D245" s="260" t="s">
        <v>587</v>
      </c>
      <c r="E245" s="260" t="s">
        <v>86</v>
      </c>
      <c r="F245" s="39">
        <v>45658</v>
      </c>
      <c r="G245" s="40">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26" customFormat="1" ht="51" x14ac:dyDescent="0.25">
      <c r="A246" s="34" t="s">
        <v>421</v>
      </c>
      <c r="B246" s="38" t="s">
        <v>622</v>
      </c>
      <c r="C246" s="261"/>
      <c r="D246" s="261"/>
      <c r="E246" s="261"/>
      <c r="F246" s="47">
        <v>45658</v>
      </c>
      <c r="G246" s="48">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25.5" x14ac:dyDescent="0.25">
      <c r="A247" s="62"/>
      <c r="B247" s="46" t="s">
        <v>738</v>
      </c>
      <c r="C247" s="262"/>
      <c r="D247" s="262"/>
      <c r="E247" s="262"/>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82" customFormat="1" ht="76.5" customHeight="1" x14ac:dyDescent="0.25">
      <c r="A248" s="80" t="s">
        <v>514</v>
      </c>
      <c r="B248" s="38" t="s">
        <v>402</v>
      </c>
      <c r="C248" s="321" t="s">
        <v>594</v>
      </c>
      <c r="D248" s="321" t="s">
        <v>587</v>
      </c>
      <c r="E248" s="321" t="s">
        <v>87</v>
      </c>
      <c r="F248" s="40">
        <v>45658</v>
      </c>
      <c r="G248" s="40">
        <v>46752</v>
      </c>
      <c r="H248" s="66">
        <f>K248</f>
        <v>2799</v>
      </c>
      <c r="I248" s="66">
        <f t="shared" ref="I248:V248" si="83">I249</f>
        <v>0</v>
      </c>
      <c r="J248" s="66">
        <f t="shared" si="83"/>
        <v>0</v>
      </c>
      <c r="K248" s="41">
        <f>K249+K251+K253+K255</f>
        <v>2799</v>
      </c>
      <c r="L248" s="170">
        <f t="shared" si="83"/>
        <v>0</v>
      </c>
      <c r="M248" s="66">
        <f>P248</f>
        <v>950</v>
      </c>
      <c r="N248" s="66">
        <f t="shared" si="83"/>
        <v>0</v>
      </c>
      <c r="O248" s="66">
        <f t="shared" si="83"/>
        <v>0</v>
      </c>
      <c r="P248" s="66">
        <v>950</v>
      </c>
      <c r="Q248" s="170">
        <f t="shared" si="83"/>
        <v>0</v>
      </c>
      <c r="R248" s="66">
        <f>U248</f>
        <v>950</v>
      </c>
      <c r="S248" s="66">
        <f t="shared" si="83"/>
        <v>0</v>
      </c>
      <c r="T248" s="66">
        <f t="shared" si="83"/>
        <v>0</v>
      </c>
      <c r="U248" s="66">
        <v>950</v>
      </c>
      <c r="V248" s="170">
        <f t="shared" si="83"/>
        <v>0</v>
      </c>
      <c r="W248" s="1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26" customFormat="1" ht="25.5" x14ac:dyDescent="0.25">
      <c r="A249" s="34" t="s">
        <v>414</v>
      </c>
      <c r="B249" s="38" t="s">
        <v>623</v>
      </c>
      <c r="C249" s="321"/>
      <c r="D249" s="321"/>
      <c r="E249" s="321"/>
      <c r="F249" s="245">
        <v>45658</v>
      </c>
      <c r="G249" s="48">
        <v>46752</v>
      </c>
      <c r="H249" s="49">
        <f>K249</f>
        <v>950</v>
      </c>
      <c r="I249" s="49">
        <v>0</v>
      </c>
      <c r="J249" s="49">
        <v>0</v>
      </c>
      <c r="K249" s="49">
        <v>950</v>
      </c>
      <c r="L249" s="172">
        <v>0</v>
      </c>
      <c r="M249" s="49">
        <f>N249+O249+P249+Q249</f>
        <v>950</v>
      </c>
      <c r="N249" s="49">
        <v>0</v>
      </c>
      <c r="O249" s="49">
        <v>0</v>
      </c>
      <c r="P249" s="49">
        <v>950</v>
      </c>
      <c r="Q249" s="172">
        <v>0</v>
      </c>
      <c r="R249" s="49">
        <f>S249+T249+U249+V249</f>
        <v>950</v>
      </c>
      <c r="S249" s="49">
        <v>0</v>
      </c>
      <c r="T249" s="49">
        <v>0</v>
      </c>
      <c r="U249" s="49">
        <v>950</v>
      </c>
      <c r="V249" s="172">
        <v>0</v>
      </c>
      <c r="W249" s="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6.25" x14ac:dyDescent="0.25">
      <c r="A250" s="62"/>
      <c r="B250" s="46" t="s">
        <v>739</v>
      </c>
      <c r="C250" s="321"/>
      <c r="D250" s="321"/>
      <c r="E250" s="321"/>
      <c r="F250" s="245">
        <v>45658</v>
      </c>
      <c r="G250" s="48">
        <v>46752</v>
      </c>
      <c r="H250" s="42"/>
      <c r="I250" s="42"/>
      <c r="J250" s="42"/>
      <c r="K250" s="42"/>
      <c r="L250" s="71"/>
      <c r="M250" s="42"/>
      <c r="N250" s="42"/>
      <c r="O250" s="42"/>
      <c r="P250" s="42"/>
      <c r="Q250" s="71"/>
      <c r="R250" s="42"/>
      <c r="S250" s="42"/>
      <c r="T250" s="42"/>
      <c r="U250" s="42"/>
      <c r="V250" s="71"/>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5.5" x14ac:dyDescent="0.25">
      <c r="A251" s="34" t="s">
        <v>670</v>
      </c>
      <c r="B251" s="46" t="s">
        <v>645</v>
      </c>
      <c r="C251" s="321"/>
      <c r="D251" s="321"/>
      <c r="E251" s="321"/>
      <c r="F251" s="245">
        <v>45658</v>
      </c>
      <c r="G251" s="245">
        <v>45658</v>
      </c>
      <c r="H251" s="49">
        <f>J251+K251</f>
        <v>1000</v>
      </c>
      <c r="I251" s="49">
        <v>0</v>
      </c>
      <c r="J251" s="49">
        <v>0</v>
      </c>
      <c r="K251" s="49">
        <v>1000</v>
      </c>
      <c r="L251" s="172"/>
      <c r="M251" s="49">
        <f>P251</f>
        <v>0</v>
      </c>
      <c r="N251" s="49"/>
      <c r="O251" s="49"/>
      <c r="P251" s="49">
        <v>0</v>
      </c>
      <c r="Q251" s="172"/>
      <c r="R251" s="49">
        <f>U251</f>
        <v>0</v>
      </c>
      <c r="S251" s="49"/>
      <c r="T251" s="49"/>
      <c r="U251" s="49">
        <v>0</v>
      </c>
      <c r="V251" s="172"/>
      <c r="W251" s="71" t="s">
        <v>17</v>
      </c>
      <c r="X251" s="71" t="s">
        <v>17</v>
      </c>
      <c r="Y251" s="71" t="s">
        <v>17</v>
      </c>
      <c r="Z251" s="71" t="s">
        <v>17</v>
      </c>
      <c r="AA251" s="71"/>
      <c r="AB251" s="71"/>
      <c r="AC251" s="71"/>
      <c r="AD251" s="71"/>
      <c r="AE251" s="71"/>
      <c r="AF251" s="71"/>
      <c r="AG251" s="71"/>
      <c r="AH251" s="71"/>
    </row>
    <row r="252" spans="1:34" s="26" customFormat="1" ht="26.25" x14ac:dyDescent="0.25">
      <c r="A252" s="34"/>
      <c r="B252" s="46" t="s">
        <v>740</v>
      </c>
      <c r="C252" s="321"/>
      <c r="D252" s="321"/>
      <c r="E252" s="321"/>
      <c r="F252" s="245">
        <v>45658</v>
      </c>
      <c r="G252" s="245">
        <v>45658</v>
      </c>
      <c r="H252" s="49"/>
      <c r="I252" s="49"/>
      <c r="J252" s="49"/>
      <c r="K252" s="49"/>
      <c r="L252" s="172"/>
      <c r="M252" s="49"/>
      <c r="N252" s="49"/>
      <c r="O252" s="49"/>
      <c r="P252" s="49"/>
      <c r="Q252" s="172"/>
      <c r="R252" s="49"/>
      <c r="S252" s="49"/>
      <c r="T252" s="49"/>
      <c r="U252" s="49"/>
      <c r="V252" s="172"/>
      <c r="W252" s="71" t="s">
        <v>17</v>
      </c>
      <c r="X252" s="71" t="s">
        <v>17</v>
      </c>
      <c r="Y252" s="71" t="s">
        <v>17</v>
      </c>
      <c r="Z252" s="71" t="s">
        <v>17</v>
      </c>
      <c r="AA252" s="71"/>
      <c r="AB252" s="71"/>
      <c r="AC252" s="71"/>
      <c r="AD252" s="71"/>
      <c r="AE252" s="71"/>
      <c r="AF252" s="71"/>
      <c r="AG252" s="71"/>
      <c r="AH252" s="71"/>
    </row>
    <row r="253" spans="1:34" s="26" customFormat="1" ht="25.5" x14ac:dyDescent="0.25">
      <c r="A253" s="34" t="s">
        <v>422</v>
      </c>
      <c r="B253" s="46" t="s">
        <v>628</v>
      </c>
      <c r="C253" s="321"/>
      <c r="D253" s="321"/>
      <c r="E253" s="321"/>
      <c r="F253" s="245">
        <v>45658</v>
      </c>
      <c r="G253" s="245">
        <v>45658</v>
      </c>
      <c r="H253" s="49">
        <f>K253</f>
        <v>500</v>
      </c>
      <c r="I253" s="49">
        <v>0</v>
      </c>
      <c r="J253" s="49">
        <v>0</v>
      </c>
      <c r="K253" s="49">
        <v>500</v>
      </c>
      <c r="L253" s="172"/>
      <c r="M253" s="49">
        <f>P253</f>
        <v>0</v>
      </c>
      <c r="N253" s="49"/>
      <c r="O253" s="49">
        <v>0</v>
      </c>
      <c r="P253" s="49">
        <v>0</v>
      </c>
      <c r="Q253" s="172"/>
      <c r="R253" s="49">
        <f>U253</f>
        <v>0</v>
      </c>
      <c r="S253" s="49"/>
      <c r="T253" s="49">
        <v>0</v>
      </c>
      <c r="U253" s="49">
        <v>0</v>
      </c>
      <c r="V253" s="172"/>
      <c r="W253" s="71" t="s">
        <v>17</v>
      </c>
      <c r="X253" s="71" t="s">
        <v>17</v>
      </c>
      <c r="Y253" s="71" t="s">
        <v>17</v>
      </c>
      <c r="Z253" s="71" t="s">
        <v>17</v>
      </c>
      <c r="AA253" s="71"/>
      <c r="AB253" s="71"/>
      <c r="AC253" s="71"/>
      <c r="AD253" s="71"/>
      <c r="AE253" s="71"/>
      <c r="AF253" s="71"/>
      <c r="AG253" s="71"/>
      <c r="AH253" s="71"/>
    </row>
    <row r="254" spans="1:34" s="26" customFormat="1" ht="25.5" x14ac:dyDescent="0.25">
      <c r="A254" s="62"/>
      <c r="B254" s="30" t="s">
        <v>741</v>
      </c>
      <c r="C254" s="321"/>
      <c r="D254" s="321"/>
      <c r="E254" s="321"/>
      <c r="F254" s="245">
        <v>45658</v>
      </c>
      <c r="G254" s="245">
        <v>45658</v>
      </c>
      <c r="H254" s="42"/>
      <c r="I254" s="42"/>
      <c r="J254" s="42"/>
      <c r="K254" s="42"/>
      <c r="L254" s="71"/>
      <c r="M254" s="42"/>
      <c r="N254" s="42"/>
      <c r="O254" s="42"/>
      <c r="P254" s="42"/>
      <c r="Q254" s="71"/>
      <c r="R254" s="42"/>
      <c r="S254" s="42"/>
      <c r="T254" s="42"/>
      <c r="U254" s="42"/>
      <c r="V254" s="71"/>
      <c r="W254" s="71" t="s">
        <v>17</v>
      </c>
      <c r="X254" s="71" t="s">
        <v>17</v>
      </c>
      <c r="Y254" s="71" t="s">
        <v>17</v>
      </c>
      <c r="Z254" s="71" t="s">
        <v>17</v>
      </c>
      <c r="AA254" s="71"/>
      <c r="AB254" s="71"/>
      <c r="AC254" s="71"/>
      <c r="AD254" s="71"/>
      <c r="AE254" s="71"/>
      <c r="AF254" s="71"/>
      <c r="AG254" s="71"/>
      <c r="AH254" s="71"/>
    </row>
    <row r="255" spans="1:34" s="26" customFormat="1" ht="25.5" x14ac:dyDescent="0.25">
      <c r="A255" s="249" t="s">
        <v>748</v>
      </c>
      <c r="B255" s="46" t="s">
        <v>749</v>
      </c>
      <c r="C255" s="321"/>
      <c r="D255" s="321"/>
      <c r="E255" s="321"/>
      <c r="F255" s="245">
        <v>45658</v>
      </c>
      <c r="G255" s="245">
        <v>45658</v>
      </c>
      <c r="H255" s="49">
        <f>K255</f>
        <v>349</v>
      </c>
      <c r="I255" s="49">
        <v>0</v>
      </c>
      <c r="J255" s="49">
        <v>0</v>
      </c>
      <c r="K255" s="49">
        <v>349</v>
      </c>
      <c r="L255" s="172"/>
      <c r="M255" s="49">
        <f>P255</f>
        <v>0</v>
      </c>
      <c r="N255" s="49"/>
      <c r="O255" s="49">
        <v>0</v>
      </c>
      <c r="P255" s="49">
        <v>0</v>
      </c>
      <c r="Q255" s="172"/>
      <c r="R255" s="49">
        <f>U255</f>
        <v>0</v>
      </c>
      <c r="S255" s="49"/>
      <c r="T255" s="49">
        <v>0</v>
      </c>
      <c r="U255" s="49">
        <v>0</v>
      </c>
      <c r="V255" s="250"/>
      <c r="W255" s="71" t="s">
        <v>17</v>
      </c>
      <c r="X255" s="71" t="s">
        <v>17</v>
      </c>
      <c r="Y255" s="71" t="s">
        <v>17</v>
      </c>
      <c r="Z255" s="71" t="s">
        <v>17</v>
      </c>
      <c r="AA255" s="74"/>
      <c r="AB255" s="74"/>
      <c r="AC255" s="74"/>
      <c r="AD255" s="74"/>
      <c r="AE255" s="74"/>
      <c r="AF255" s="74"/>
      <c r="AG255" s="74"/>
      <c r="AH255" s="74"/>
    </row>
    <row r="256" spans="1:34" s="26" customFormat="1" ht="25.5" x14ac:dyDescent="0.25">
      <c r="A256" s="249"/>
      <c r="B256" s="46" t="s">
        <v>750</v>
      </c>
      <c r="C256" s="321"/>
      <c r="D256" s="321"/>
      <c r="E256" s="321"/>
      <c r="F256" s="245">
        <v>45658</v>
      </c>
      <c r="G256" s="245">
        <v>45658</v>
      </c>
      <c r="H256" s="49"/>
      <c r="I256" s="49"/>
      <c r="J256" s="49"/>
      <c r="K256" s="49"/>
      <c r="L256" s="172"/>
      <c r="M256" s="49"/>
      <c r="N256" s="49"/>
      <c r="O256" s="49"/>
      <c r="P256" s="49"/>
      <c r="Q256" s="172"/>
      <c r="R256" s="49"/>
      <c r="S256" s="49"/>
      <c r="T256" s="49"/>
      <c r="U256" s="49"/>
      <c r="V256" s="250"/>
      <c r="W256" s="71" t="s">
        <v>17</v>
      </c>
      <c r="X256" s="71" t="s">
        <v>17</v>
      </c>
      <c r="Y256" s="71" t="s">
        <v>17</v>
      </c>
      <c r="Z256" s="71" t="s">
        <v>17</v>
      </c>
      <c r="AA256" s="74"/>
      <c r="AB256" s="74"/>
      <c r="AC256" s="74"/>
      <c r="AD256" s="74"/>
      <c r="AE256" s="74"/>
      <c r="AF256" s="74"/>
      <c r="AG256" s="74"/>
      <c r="AH256" s="74"/>
    </row>
    <row r="257" spans="1:34" s="2" customFormat="1" ht="15.75" x14ac:dyDescent="0.25">
      <c r="A257" s="263" t="s">
        <v>608</v>
      </c>
      <c r="B257" s="264"/>
      <c r="C257" s="264"/>
      <c r="D257" s="264"/>
      <c r="E257" s="264"/>
      <c r="F257" s="264"/>
      <c r="G257" s="264"/>
      <c r="H257" s="264"/>
      <c r="I257" s="264"/>
      <c r="J257" s="264"/>
      <c r="K257" s="264"/>
      <c r="L257" s="264"/>
      <c r="M257" s="264"/>
      <c r="N257" s="264"/>
      <c r="O257" s="264"/>
      <c r="P257" s="264"/>
      <c r="Q257" s="264"/>
      <c r="R257" s="264"/>
      <c r="S257" s="264"/>
      <c r="T257" s="264"/>
      <c r="U257" s="264"/>
      <c r="V257" s="264"/>
      <c r="W257" s="264"/>
      <c r="X257" s="264"/>
      <c r="Y257" s="264"/>
      <c r="Z257" s="264"/>
      <c r="AA257" s="264"/>
      <c r="AB257" s="264"/>
      <c r="AC257" s="264"/>
      <c r="AD257" s="264"/>
      <c r="AE257" s="264"/>
      <c r="AF257" s="264"/>
      <c r="AG257" s="264"/>
      <c r="AH257" s="265"/>
    </row>
    <row r="258" spans="1:34" s="82" customFormat="1" ht="51" x14ac:dyDescent="0.25">
      <c r="A258" s="80" t="s">
        <v>515</v>
      </c>
      <c r="B258" s="38" t="s">
        <v>70</v>
      </c>
      <c r="C258" s="260" t="s">
        <v>594</v>
      </c>
      <c r="D258" s="260" t="s">
        <v>587</v>
      </c>
      <c r="E258" s="260" t="s">
        <v>88</v>
      </c>
      <c r="F258" s="39">
        <v>45658</v>
      </c>
      <c r="G258" s="40">
        <v>46752</v>
      </c>
      <c r="H258" s="55"/>
      <c r="I258" s="55"/>
      <c r="J258" s="55"/>
      <c r="K258" s="55"/>
      <c r="L258" s="55"/>
      <c r="M258" s="55"/>
      <c r="N258" s="55"/>
      <c r="O258" s="55"/>
      <c r="P258" s="55"/>
      <c r="Q258" s="55"/>
      <c r="R258" s="55"/>
      <c r="S258" s="55"/>
      <c r="T258" s="55"/>
      <c r="U258" s="55"/>
      <c r="V258" s="55"/>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25.5" x14ac:dyDescent="0.25">
      <c r="A259" s="34" t="s">
        <v>415</v>
      </c>
      <c r="B259" s="38" t="s">
        <v>624</v>
      </c>
      <c r="C259" s="261"/>
      <c r="D259" s="261"/>
      <c r="E259" s="261"/>
      <c r="F259" s="47">
        <v>45658</v>
      </c>
      <c r="G259" s="48">
        <v>46752</v>
      </c>
      <c r="H259" s="33"/>
      <c r="I259" s="33"/>
      <c r="J259" s="33"/>
      <c r="K259" s="33"/>
      <c r="L259" s="33"/>
      <c r="M259" s="33"/>
      <c r="N259" s="33"/>
      <c r="O259" s="33"/>
      <c r="P259" s="33"/>
      <c r="Q259" s="33"/>
      <c r="R259" s="33"/>
      <c r="S259" s="33"/>
      <c r="T259" s="33"/>
      <c r="U259" s="33"/>
      <c r="V259" s="33"/>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1.5" customHeight="1" x14ac:dyDescent="0.25">
      <c r="A260" s="34"/>
      <c r="B260" s="46" t="s">
        <v>751</v>
      </c>
      <c r="C260" s="262"/>
      <c r="D260" s="262"/>
      <c r="E260" s="262"/>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63.75" x14ac:dyDescent="0.25">
      <c r="A261" s="80" t="s">
        <v>655</v>
      </c>
      <c r="B261" s="38" t="s">
        <v>89</v>
      </c>
      <c r="C261" s="260" t="s">
        <v>594</v>
      </c>
      <c r="D261" s="260" t="s">
        <v>587</v>
      </c>
      <c r="E261" s="260" t="s">
        <v>145</v>
      </c>
      <c r="F261" s="39">
        <v>45658</v>
      </c>
      <c r="G261" s="40">
        <v>46752</v>
      </c>
      <c r="H261" s="55"/>
      <c r="I261" s="55"/>
      <c r="J261" s="55"/>
      <c r="K261" s="55"/>
      <c r="L261" s="55"/>
      <c r="M261" s="55"/>
      <c r="N261" s="55"/>
      <c r="O261" s="55"/>
      <c r="P261" s="55"/>
      <c r="Q261" s="55"/>
      <c r="R261" s="55"/>
      <c r="S261" s="55"/>
      <c r="T261" s="55"/>
      <c r="U261" s="55"/>
      <c r="V261" s="55"/>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423</v>
      </c>
      <c r="B262" s="38" t="s">
        <v>697</v>
      </c>
      <c r="C262" s="261"/>
      <c r="D262" s="261"/>
      <c r="E262" s="261"/>
      <c r="F262" s="47">
        <v>45658</v>
      </c>
      <c r="G262" s="48">
        <v>46752</v>
      </c>
      <c r="H262" s="33"/>
      <c r="I262" s="33"/>
      <c r="J262" s="33"/>
      <c r="K262" s="33"/>
      <c r="L262" s="33"/>
      <c r="M262" s="33"/>
      <c r="N262" s="33"/>
      <c r="O262" s="33"/>
      <c r="P262" s="33"/>
      <c r="Q262" s="33"/>
      <c r="R262" s="33"/>
      <c r="S262" s="33"/>
      <c r="T262" s="33"/>
      <c r="U262" s="33"/>
      <c r="V262" s="33"/>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63" customHeight="1" x14ac:dyDescent="0.25">
      <c r="A263" s="34"/>
      <c r="B263" s="46" t="s">
        <v>752</v>
      </c>
      <c r="C263" s="262"/>
      <c r="D263" s="262"/>
      <c r="E263" s="262"/>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82" customFormat="1" ht="51" x14ac:dyDescent="0.25">
      <c r="A264" s="80">
        <v>52</v>
      </c>
      <c r="B264" s="38" t="s">
        <v>71</v>
      </c>
      <c r="C264" s="260" t="s">
        <v>594</v>
      </c>
      <c r="D264" s="260" t="s">
        <v>587</v>
      </c>
      <c r="E264" s="260" t="s">
        <v>90</v>
      </c>
      <c r="F264" s="39">
        <v>45658</v>
      </c>
      <c r="G264" s="40">
        <v>46752</v>
      </c>
      <c r="H264" s="105">
        <f>I264+J264+K264+L264</f>
        <v>250</v>
      </c>
      <c r="I264" s="105">
        <f>I265+I266+I267+I268</f>
        <v>0</v>
      </c>
      <c r="J264" s="105">
        <f t="shared" ref="J264:L264" si="84">J265+J266+J267+J268</f>
        <v>0</v>
      </c>
      <c r="K264" s="106">
        <f t="shared" si="84"/>
        <v>250</v>
      </c>
      <c r="L264" s="105">
        <f t="shared" si="84"/>
        <v>0</v>
      </c>
      <c r="M264" s="105">
        <f>N264+O264+P264+Q264</f>
        <v>250</v>
      </c>
      <c r="N264" s="105">
        <f>N265+N266+N267+N268</f>
        <v>0</v>
      </c>
      <c r="O264" s="105">
        <f t="shared" ref="O264:Q264" si="85">O265+O266+O267+O268</f>
        <v>0</v>
      </c>
      <c r="P264" s="105">
        <f t="shared" si="85"/>
        <v>250</v>
      </c>
      <c r="Q264" s="105">
        <f t="shared" si="85"/>
        <v>0</v>
      </c>
      <c r="R264" s="105">
        <f>S264+T264+U264+V264</f>
        <v>250</v>
      </c>
      <c r="S264" s="105">
        <f>S265+S266+S267+S268</f>
        <v>0</v>
      </c>
      <c r="T264" s="105">
        <f t="shared" ref="T264:V264" si="86">T265+T266+T267+T268</f>
        <v>0</v>
      </c>
      <c r="U264" s="105">
        <f t="shared" si="86"/>
        <v>250</v>
      </c>
      <c r="V264" s="106">
        <f t="shared" si="86"/>
        <v>0</v>
      </c>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38.25" x14ac:dyDescent="0.25">
      <c r="A265" s="34" t="s">
        <v>424</v>
      </c>
      <c r="B265" s="46" t="s">
        <v>753</v>
      </c>
      <c r="C265" s="261"/>
      <c r="D265" s="261"/>
      <c r="E265" s="261"/>
      <c r="F265" s="47">
        <v>45658</v>
      </c>
      <c r="G265" s="48">
        <v>46752</v>
      </c>
      <c r="H265" s="108">
        <f t="shared" ref="H265:H268" si="87">I265+J265+K265+L265</f>
        <v>30</v>
      </c>
      <c r="I265" s="108">
        <v>0</v>
      </c>
      <c r="J265" s="108">
        <v>0</v>
      </c>
      <c r="K265" s="109">
        <v>30</v>
      </c>
      <c r="L265" s="108">
        <v>0</v>
      </c>
      <c r="M265" s="108">
        <f t="shared" ref="M265:M268" si="88">N265+O265+P265+Q265</f>
        <v>30</v>
      </c>
      <c r="N265" s="108">
        <v>0</v>
      </c>
      <c r="O265" s="108">
        <v>0</v>
      </c>
      <c r="P265" s="108">
        <v>30</v>
      </c>
      <c r="Q265" s="108">
        <v>0</v>
      </c>
      <c r="R265" s="108">
        <f t="shared" ref="R265:R267" si="89">S265+T265+U265+V265</f>
        <v>30</v>
      </c>
      <c r="S265" s="108">
        <v>0</v>
      </c>
      <c r="T265" s="108">
        <v>0</v>
      </c>
      <c r="U265" s="108">
        <v>30</v>
      </c>
      <c r="V265" s="109">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0.75" customHeight="1" x14ac:dyDescent="0.25">
      <c r="A266" s="34" t="s">
        <v>671</v>
      </c>
      <c r="B266" s="46" t="s">
        <v>754</v>
      </c>
      <c r="C266" s="261"/>
      <c r="D266" s="261"/>
      <c r="E266" s="261"/>
      <c r="F266" s="47">
        <v>45658</v>
      </c>
      <c r="G266" s="48">
        <v>46752</v>
      </c>
      <c r="H266" s="108">
        <f t="shared" si="87"/>
        <v>35</v>
      </c>
      <c r="I266" s="108">
        <v>0</v>
      </c>
      <c r="J266" s="108">
        <v>0</v>
      </c>
      <c r="K266" s="109">
        <v>35</v>
      </c>
      <c r="L266" s="108">
        <v>0</v>
      </c>
      <c r="M266" s="108">
        <f t="shared" si="88"/>
        <v>35</v>
      </c>
      <c r="N266" s="108">
        <v>0</v>
      </c>
      <c r="O266" s="108">
        <v>0</v>
      </c>
      <c r="P266" s="108">
        <v>35</v>
      </c>
      <c r="Q266" s="108">
        <v>0</v>
      </c>
      <c r="R266" s="108">
        <f t="shared" si="89"/>
        <v>35</v>
      </c>
      <c r="S266" s="108">
        <v>0</v>
      </c>
      <c r="T266" s="108">
        <v>0</v>
      </c>
      <c r="U266" s="108">
        <v>35</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42.75" customHeight="1" x14ac:dyDescent="0.25">
      <c r="A267" s="34" t="s">
        <v>672</v>
      </c>
      <c r="B267" s="46" t="s">
        <v>332</v>
      </c>
      <c r="C267" s="261"/>
      <c r="D267" s="261"/>
      <c r="E267" s="261"/>
      <c r="F267" s="47">
        <v>45658</v>
      </c>
      <c r="G267" s="48">
        <v>46752</v>
      </c>
      <c r="H267" s="108">
        <v>185</v>
      </c>
      <c r="I267" s="108">
        <v>0</v>
      </c>
      <c r="J267" s="108">
        <v>0</v>
      </c>
      <c r="K267" s="109">
        <v>185</v>
      </c>
      <c r="L267" s="108">
        <v>0</v>
      </c>
      <c r="M267" s="108">
        <f t="shared" si="88"/>
        <v>185</v>
      </c>
      <c r="N267" s="108">
        <v>0</v>
      </c>
      <c r="O267" s="108">
        <v>0</v>
      </c>
      <c r="P267" s="108">
        <v>185</v>
      </c>
      <c r="Q267" s="108">
        <v>0</v>
      </c>
      <c r="R267" s="108">
        <f t="shared" si="89"/>
        <v>185</v>
      </c>
      <c r="S267" s="108">
        <v>0</v>
      </c>
      <c r="T267" s="108">
        <v>0</v>
      </c>
      <c r="U267" s="108">
        <v>185</v>
      </c>
      <c r="V267" s="109">
        <v>0</v>
      </c>
      <c r="W267" s="74" t="s">
        <v>17</v>
      </c>
      <c r="X267" s="74" t="s">
        <v>17</v>
      </c>
      <c r="Y267" s="74" t="s">
        <v>17</v>
      </c>
      <c r="Z267" s="74" t="s">
        <v>17</v>
      </c>
      <c r="AA267" s="74" t="s">
        <v>17</v>
      </c>
      <c r="AB267" s="74" t="s">
        <v>17</v>
      </c>
      <c r="AC267" s="74" t="s">
        <v>17</v>
      </c>
      <c r="AD267" s="74" t="s">
        <v>17</v>
      </c>
      <c r="AE267" s="74" t="s">
        <v>17</v>
      </c>
      <c r="AF267" s="74" t="s">
        <v>17</v>
      </c>
      <c r="AG267" s="74" t="s">
        <v>17</v>
      </c>
      <c r="AH267" s="74" t="s">
        <v>17</v>
      </c>
    </row>
    <row r="268" spans="1:34" s="26" customFormat="1" ht="42.75" customHeight="1" x14ac:dyDescent="0.25">
      <c r="A268" s="34" t="s">
        <v>673</v>
      </c>
      <c r="B268" s="46" t="s">
        <v>344</v>
      </c>
      <c r="C268" s="261"/>
      <c r="D268" s="261"/>
      <c r="E268" s="261"/>
      <c r="F268" s="47">
        <v>45658</v>
      </c>
      <c r="G268" s="48">
        <v>46752</v>
      </c>
      <c r="H268" s="108">
        <f t="shared" si="87"/>
        <v>0</v>
      </c>
      <c r="I268" s="108">
        <v>0</v>
      </c>
      <c r="J268" s="108">
        <v>0</v>
      </c>
      <c r="K268" s="109">
        <v>0</v>
      </c>
      <c r="L268" s="108">
        <v>0</v>
      </c>
      <c r="M268" s="108">
        <f t="shared" si="88"/>
        <v>0</v>
      </c>
      <c r="N268" s="108">
        <v>0</v>
      </c>
      <c r="O268" s="108">
        <v>0</v>
      </c>
      <c r="P268" s="108">
        <v>0</v>
      </c>
      <c r="Q268" s="108">
        <v>0</v>
      </c>
      <c r="R268" s="108">
        <v>0</v>
      </c>
      <c r="S268" s="108">
        <v>0</v>
      </c>
      <c r="T268" s="108">
        <v>0</v>
      </c>
      <c r="U268" s="108">
        <v>0</v>
      </c>
      <c r="V268" s="109">
        <v>0</v>
      </c>
      <c r="W268" s="74" t="s">
        <v>17</v>
      </c>
      <c r="X268" s="74" t="s">
        <v>17</v>
      </c>
      <c r="Y268" s="74"/>
      <c r="Z268" s="74"/>
      <c r="AA268" s="74"/>
      <c r="AB268" s="74"/>
      <c r="AC268" s="74"/>
      <c r="AD268" s="74"/>
      <c r="AE268" s="74"/>
      <c r="AF268" s="74"/>
      <c r="AG268" s="74"/>
      <c r="AH268" s="74"/>
    </row>
    <row r="269" spans="1:34" s="26" customFormat="1" ht="43.5" customHeight="1" x14ac:dyDescent="0.25">
      <c r="A269" s="34"/>
      <c r="B269" s="46" t="s">
        <v>755</v>
      </c>
      <c r="C269" s="262"/>
      <c r="D269" s="262"/>
      <c r="E269" s="262"/>
      <c r="F269" s="47">
        <v>45658</v>
      </c>
      <c r="G269" s="48">
        <v>46752</v>
      </c>
      <c r="H269" s="107"/>
      <c r="I269" s="107"/>
      <c r="J269" s="107"/>
      <c r="K269" s="33"/>
      <c r="L269" s="107"/>
      <c r="M269" s="107"/>
      <c r="N269" s="107"/>
      <c r="O269" s="107"/>
      <c r="P269" s="107"/>
      <c r="Q269" s="107"/>
      <c r="R269" s="107"/>
      <c r="S269" s="107"/>
      <c r="T269" s="107"/>
      <c r="U269" s="107"/>
      <c r="V269" s="33"/>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82" customFormat="1" ht="50.25" customHeight="1" x14ac:dyDescent="0.25">
      <c r="A270" s="80" t="s">
        <v>516</v>
      </c>
      <c r="B270" s="38" t="s">
        <v>72</v>
      </c>
      <c r="C270" s="260" t="s">
        <v>594</v>
      </c>
      <c r="D270" s="260" t="s">
        <v>587</v>
      </c>
      <c r="E270" s="260" t="s">
        <v>91</v>
      </c>
      <c r="F270" s="39">
        <v>45658</v>
      </c>
      <c r="G270" s="40">
        <v>46752</v>
      </c>
      <c r="H270" s="76">
        <f t="shared" ref="H270:V270" si="90">H271</f>
        <v>150</v>
      </c>
      <c r="I270" s="76">
        <f t="shared" si="90"/>
        <v>0</v>
      </c>
      <c r="J270" s="76">
        <f t="shared" si="90"/>
        <v>0</v>
      </c>
      <c r="K270" s="77">
        <f t="shared" si="90"/>
        <v>150</v>
      </c>
      <c r="L270" s="76">
        <f t="shared" si="90"/>
        <v>0</v>
      </c>
      <c r="M270" s="76">
        <f t="shared" si="90"/>
        <v>150</v>
      </c>
      <c r="N270" s="76">
        <f t="shared" si="90"/>
        <v>0</v>
      </c>
      <c r="O270" s="76">
        <f t="shared" si="90"/>
        <v>0</v>
      </c>
      <c r="P270" s="76">
        <f t="shared" si="90"/>
        <v>150</v>
      </c>
      <c r="Q270" s="76">
        <f t="shared" si="90"/>
        <v>0</v>
      </c>
      <c r="R270" s="76">
        <f t="shared" si="90"/>
        <v>150</v>
      </c>
      <c r="S270" s="76">
        <f t="shared" si="90"/>
        <v>0</v>
      </c>
      <c r="T270" s="76">
        <f t="shared" si="90"/>
        <v>0</v>
      </c>
      <c r="U270" s="76">
        <f t="shared" si="90"/>
        <v>150</v>
      </c>
      <c r="V270" s="77">
        <f t="shared" si="90"/>
        <v>0</v>
      </c>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26" customFormat="1" ht="37.5" customHeight="1" x14ac:dyDescent="0.25">
      <c r="A271" s="34" t="s">
        <v>416</v>
      </c>
      <c r="B271" s="38" t="s">
        <v>625</v>
      </c>
      <c r="C271" s="261"/>
      <c r="D271" s="261"/>
      <c r="E271" s="294"/>
      <c r="F271" s="47">
        <v>45658</v>
      </c>
      <c r="G271" s="48">
        <v>46752</v>
      </c>
      <c r="H271" s="49">
        <f>I271+J271+K271+L271</f>
        <v>150</v>
      </c>
      <c r="I271" s="49">
        <v>0</v>
      </c>
      <c r="J271" s="49">
        <v>0</v>
      </c>
      <c r="K271" s="49">
        <v>150</v>
      </c>
      <c r="L271" s="49">
        <v>0</v>
      </c>
      <c r="M271" s="49">
        <f>N271+O271+P271+Q271</f>
        <v>150</v>
      </c>
      <c r="N271" s="49">
        <v>0</v>
      </c>
      <c r="O271" s="49">
        <v>0</v>
      </c>
      <c r="P271" s="49">
        <v>150</v>
      </c>
      <c r="Q271" s="49">
        <v>0</v>
      </c>
      <c r="R271" s="49">
        <f>S271+T271+U271+V271</f>
        <v>150</v>
      </c>
      <c r="S271" s="49">
        <v>0</v>
      </c>
      <c r="T271" s="49">
        <v>0</v>
      </c>
      <c r="U271" s="49">
        <v>150</v>
      </c>
      <c r="V271" s="49">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8.25" customHeight="1" x14ac:dyDescent="0.25">
      <c r="A272" s="34"/>
      <c r="B272" s="46" t="s">
        <v>756</v>
      </c>
      <c r="C272" s="262"/>
      <c r="D272" s="262"/>
      <c r="E272" s="273"/>
      <c r="F272" s="47">
        <v>45658</v>
      </c>
      <c r="G272" s="48">
        <v>46752</v>
      </c>
      <c r="H272" s="33"/>
      <c r="I272" s="33"/>
      <c r="J272" s="33"/>
      <c r="K272" s="33"/>
      <c r="L272" s="33"/>
      <c r="M272" s="33"/>
      <c r="N272" s="33"/>
      <c r="O272" s="33"/>
      <c r="P272" s="33"/>
      <c r="Q272" s="33"/>
      <c r="R272" s="33"/>
      <c r="S272" s="33"/>
      <c r="T272" s="33"/>
      <c r="U272" s="33"/>
      <c r="V272" s="33"/>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82" customFormat="1" ht="51" x14ac:dyDescent="0.25">
      <c r="A273" s="80" t="s">
        <v>517</v>
      </c>
      <c r="B273" s="38" t="s">
        <v>73</v>
      </c>
      <c r="C273" s="260" t="s">
        <v>594</v>
      </c>
      <c r="D273" s="260" t="s">
        <v>587</v>
      </c>
      <c r="E273" s="260" t="s">
        <v>92</v>
      </c>
      <c r="F273" s="39">
        <v>45658</v>
      </c>
      <c r="G273" s="40">
        <v>46752</v>
      </c>
      <c r="H273" s="55"/>
      <c r="I273" s="55"/>
      <c r="J273" s="55"/>
      <c r="K273" s="55"/>
      <c r="L273" s="55"/>
      <c r="M273" s="55"/>
      <c r="N273" s="55"/>
      <c r="O273" s="55"/>
      <c r="P273" s="55"/>
      <c r="Q273" s="55"/>
      <c r="R273" s="55"/>
      <c r="S273" s="55"/>
      <c r="T273" s="55"/>
      <c r="U273" s="55"/>
      <c r="V273" s="55"/>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26" customFormat="1" ht="38.25" x14ac:dyDescent="0.25">
      <c r="A274" s="34" t="s">
        <v>425</v>
      </c>
      <c r="B274" s="38" t="s">
        <v>699</v>
      </c>
      <c r="C274" s="261"/>
      <c r="D274" s="261"/>
      <c r="E274" s="261"/>
      <c r="F274" s="47">
        <v>45658</v>
      </c>
      <c r="G274" s="48">
        <v>46752</v>
      </c>
      <c r="H274" s="33"/>
      <c r="I274" s="33"/>
      <c r="J274" s="33"/>
      <c r="K274" s="33"/>
      <c r="L274" s="33"/>
      <c r="M274" s="33"/>
      <c r="N274" s="33"/>
      <c r="O274" s="33"/>
      <c r="P274" s="33"/>
      <c r="Q274" s="33"/>
      <c r="R274" s="33"/>
      <c r="S274" s="33"/>
      <c r="T274" s="33"/>
      <c r="U274" s="33"/>
      <c r="V274" s="33"/>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c r="B275" s="46" t="s">
        <v>757</v>
      </c>
      <c r="C275" s="262"/>
      <c r="D275" s="262"/>
      <c r="E275" s="262"/>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96.75" customHeight="1" x14ac:dyDescent="0.25">
      <c r="A276" s="173" t="s">
        <v>518</v>
      </c>
      <c r="B276" s="38" t="s">
        <v>698</v>
      </c>
      <c r="C276" s="260" t="s">
        <v>594</v>
      </c>
      <c r="D276" s="260" t="s">
        <v>587</v>
      </c>
      <c r="E276" s="260"/>
      <c r="F276" s="103">
        <v>45658</v>
      </c>
      <c r="G276" s="104">
        <v>46752</v>
      </c>
      <c r="H276" s="76">
        <f>H277</f>
        <v>203.4</v>
      </c>
      <c r="I276" s="76">
        <f t="shared" ref="I276:J276" si="91">I277</f>
        <v>0</v>
      </c>
      <c r="J276" s="76">
        <f t="shared" si="91"/>
        <v>199.3</v>
      </c>
      <c r="K276" s="77">
        <f>K277</f>
        <v>4.0999999999999996</v>
      </c>
      <c r="L276" s="76">
        <f>L277</f>
        <v>0</v>
      </c>
      <c r="M276" s="76">
        <f>M277</f>
        <v>188.70000000000002</v>
      </c>
      <c r="N276" s="76">
        <f t="shared" ref="N276" si="92">N277</f>
        <v>0</v>
      </c>
      <c r="O276" s="76">
        <f>O277</f>
        <v>184.9</v>
      </c>
      <c r="P276" s="76">
        <f>P277</f>
        <v>3.8</v>
      </c>
      <c r="Q276" s="76">
        <f>Q277</f>
        <v>0</v>
      </c>
      <c r="R276" s="76">
        <f>R277</f>
        <v>188.70000000000002</v>
      </c>
      <c r="S276" s="76">
        <f t="shared" ref="S276" si="93">S277</f>
        <v>0</v>
      </c>
      <c r="T276" s="76">
        <f>T277</f>
        <v>184.9</v>
      </c>
      <c r="U276" s="76">
        <f>U277</f>
        <v>3.8</v>
      </c>
      <c r="V276" s="174">
        <f>V277</f>
        <v>0</v>
      </c>
      <c r="W276" s="1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8.25" x14ac:dyDescent="0.25">
      <c r="A277" s="175" t="s">
        <v>426</v>
      </c>
      <c r="B277" s="46" t="s">
        <v>700</v>
      </c>
      <c r="C277" s="261"/>
      <c r="D277" s="261"/>
      <c r="E277" s="294"/>
      <c r="F277" s="110">
        <v>45658</v>
      </c>
      <c r="G277" s="111">
        <v>46752</v>
      </c>
      <c r="H277" s="97">
        <f>J277+K277</f>
        <v>203.4</v>
      </c>
      <c r="I277" s="97">
        <v>0</v>
      </c>
      <c r="J277" s="97">
        <v>199.3</v>
      </c>
      <c r="K277" s="78">
        <v>4.0999999999999996</v>
      </c>
      <c r="L277" s="97">
        <v>0</v>
      </c>
      <c r="M277" s="97">
        <f>O277+P277</f>
        <v>188.70000000000002</v>
      </c>
      <c r="N277" s="97">
        <v>0</v>
      </c>
      <c r="O277" s="97">
        <v>184.9</v>
      </c>
      <c r="P277" s="97">
        <v>3.8</v>
      </c>
      <c r="Q277" s="97">
        <v>0</v>
      </c>
      <c r="R277" s="97">
        <f>T277+U277</f>
        <v>188.70000000000002</v>
      </c>
      <c r="S277" s="97">
        <v>0</v>
      </c>
      <c r="T277" s="97">
        <v>184.9</v>
      </c>
      <c r="U277" s="97">
        <v>3.8</v>
      </c>
      <c r="V277" s="176">
        <v>0</v>
      </c>
      <c r="W277" s="177" t="s">
        <v>17</v>
      </c>
      <c r="X277" s="74" t="s">
        <v>17</v>
      </c>
      <c r="Y277" s="74" t="s">
        <v>17</v>
      </c>
      <c r="Z277" s="74" t="s">
        <v>17</v>
      </c>
      <c r="AA277" s="74" t="s">
        <v>17</v>
      </c>
      <c r="AB277" s="74" t="s">
        <v>17</v>
      </c>
      <c r="AC277" s="74" t="s">
        <v>17</v>
      </c>
      <c r="AD277" s="74" t="s">
        <v>17</v>
      </c>
      <c r="AE277" s="74" t="s">
        <v>17</v>
      </c>
      <c r="AF277" s="74" t="s">
        <v>17</v>
      </c>
      <c r="AG277" s="74" t="s">
        <v>17</v>
      </c>
      <c r="AH277" s="74" t="s">
        <v>17</v>
      </c>
    </row>
    <row r="278" spans="1:34" s="26" customFormat="1" ht="38.25" x14ac:dyDescent="0.25">
      <c r="A278" s="175"/>
      <c r="B278" s="46" t="s">
        <v>758</v>
      </c>
      <c r="C278" s="262"/>
      <c r="D278" s="262"/>
      <c r="E278" s="273"/>
      <c r="F278" s="178"/>
      <c r="G278" s="178"/>
      <c r="H278" s="33"/>
      <c r="I278" s="33"/>
      <c r="J278" s="33"/>
      <c r="K278" s="33"/>
      <c r="L278" s="33"/>
      <c r="M278" s="33"/>
      <c r="N278" s="33"/>
      <c r="O278" s="33"/>
      <c r="P278" s="33"/>
      <c r="Q278" s="33"/>
      <c r="R278" s="33"/>
      <c r="S278" s="33"/>
      <c r="T278" s="33"/>
      <c r="U278" s="33"/>
      <c r="V278" s="33"/>
      <c r="W278" s="74"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5" customFormat="1" ht="15.75" x14ac:dyDescent="0.25">
      <c r="A279" s="277" t="s">
        <v>93</v>
      </c>
      <c r="B279" s="295"/>
      <c r="C279" s="296"/>
      <c r="D279" s="19"/>
      <c r="E279" s="19"/>
      <c r="F279" s="226"/>
      <c r="G279" s="218"/>
      <c r="H279" s="219">
        <f>I279+J279+K279+L279</f>
        <v>3502.4</v>
      </c>
      <c r="I279" s="219">
        <f>I200+I209+I234+I248+I264+I270</f>
        <v>0</v>
      </c>
      <c r="J279" s="219">
        <f>J276</f>
        <v>199.3</v>
      </c>
      <c r="K279" s="219">
        <f>K200+K209+K234+K248+K264+K270+K276</f>
        <v>3303.1</v>
      </c>
      <c r="L279" s="219">
        <f>L200+L209+L234+L248+L264+L270</f>
        <v>0</v>
      </c>
      <c r="M279" s="219">
        <f>N279+O279+P279+Q279</f>
        <v>1638.7</v>
      </c>
      <c r="N279" s="219">
        <f>N200+N209+N234+N248+N264+N270</f>
        <v>0</v>
      </c>
      <c r="O279" s="219">
        <f>O276</f>
        <v>184.9</v>
      </c>
      <c r="P279" s="219">
        <f>P200+P209+P234+P248+P264+P270+P276</f>
        <v>1453.8</v>
      </c>
      <c r="Q279" s="219">
        <f>Q200+Q209+Q234+Q248+Q264+Q270</f>
        <v>0</v>
      </c>
      <c r="R279" s="219">
        <f>S279+T279+U279+V279</f>
        <v>1638.7</v>
      </c>
      <c r="S279" s="219">
        <f>S200+S209+S234+S248+S264+S270</f>
        <v>0</v>
      </c>
      <c r="T279" s="219">
        <f>T276</f>
        <v>184.9</v>
      </c>
      <c r="U279" s="219">
        <f>U200+U209+U234+U248+U264+U270+U276</f>
        <v>1453.8</v>
      </c>
      <c r="V279" s="219">
        <f>V200+V209+V234+V248+V264+V270</f>
        <v>0</v>
      </c>
      <c r="W279" s="13"/>
      <c r="X279" s="13"/>
      <c r="Y279" s="13"/>
      <c r="Z279" s="13"/>
      <c r="AA279" s="13"/>
      <c r="AB279" s="13"/>
      <c r="AC279" s="13"/>
      <c r="AD279" s="13"/>
      <c r="AE279" s="13"/>
      <c r="AF279" s="13"/>
      <c r="AG279" s="13"/>
      <c r="AH279" s="13"/>
    </row>
    <row r="280" spans="1:34" s="2" customFormat="1" ht="15.75" x14ac:dyDescent="0.25">
      <c r="A280" s="266" t="s">
        <v>400</v>
      </c>
      <c r="B280" s="267"/>
      <c r="C280" s="267"/>
      <c r="D280" s="267"/>
      <c r="E280" s="267"/>
      <c r="F280" s="267"/>
      <c r="G280" s="267"/>
      <c r="H280" s="267"/>
      <c r="I280" s="267"/>
      <c r="J280" s="267"/>
      <c r="K280" s="267"/>
      <c r="L280" s="267"/>
      <c r="M280" s="267"/>
      <c r="N280" s="267"/>
      <c r="O280" s="267"/>
      <c r="P280" s="267"/>
      <c r="Q280" s="267"/>
      <c r="R280" s="267"/>
      <c r="S280" s="267"/>
      <c r="T280" s="267"/>
      <c r="U280" s="267"/>
      <c r="V280" s="267"/>
      <c r="W280" s="267"/>
      <c r="X280" s="267"/>
      <c r="Y280" s="267"/>
      <c r="Z280" s="267"/>
      <c r="AA280" s="267"/>
      <c r="AB280" s="267"/>
      <c r="AC280" s="267"/>
      <c r="AD280" s="267"/>
      <c r="AE280" s="267"/>
      <c r="AF280" s="267"/>
      <c r="AG280" s="267"/>
      <c r="AH280" s="268"/>
    </row>
    <row r="281" spans="1:34" s="2" customFormat="1" ht="15.75" x14ac:dyDescent="0.25">
      <c r="A281" s="227"/>
      <c r="B281" s="263" t="s">
        <v>476</v>
      </c>
      <c r="C281" s="264"/>
      <c r="D281" s="264"/>
      <c r="E281" s="264"/>
      <c r="F281" s="264"/>
      <c r="G281" s="264"/>
      <c r="H281" s="264"/>
      <c r="I281" s="264"/>
      <c r="J281" s="264"/>
      <c r="K281" s="264"/>
      <c r="L281" s="264"/>
      <c r="M281" s="264"/>
      <c r="N281" s="264"/>
      <c r="O281" s="264"/>
      <c r="P281" s="264"/>
      <c r="Q281" s="264"/>
      <c r="R281" s="264"/>
      <c r="S281" s="264"/>
      <c r="T281" s="264"/>
      <c r="U281" s="264"/>
      <c r="V281" s="264"/>
      <c r="W281" s="264"/>
      <c r="X281" s="264"/>
      <c r="Y281" s="264"/>
      <c r="Z281" s="264"/>
      <c r="AA281" s="264"/>
      <c r="AB281" s="264"/>
      <c r="AC281" s="264"/>
      <c r="AD281" s="264"/>
      <c r="AE281" s="264"/>
      <c r="AF281" s="264"/>
      <c r="AG281" s="264"/>
      <c r="AH281" s="265"/>
    </row>
    <row r="282" spans="1:34" s="82" customFormat="1" ht="38.25" x14ac:dyDescent="0.25">
      <c r="A282" s="80" t="s">
        <v>519</v>
      </c>
      <c r="B282" s="38" t="s">
        <v>74</v>
      </c>
      <c r="C282" s="255" t="s">
        <v>594</v>
      </c>
      <c r="D282" s="255" t="s">
        <v>551</v>
      </c>
      <c r="E282" s="260" t="s">
        <v>338</v>
      </c>
      <c r="F282" s="47">
        <v>45658</v>
      </c>
      <c r="G282" s="48">
        <v>46752</v>
      </c>
      <c r="H282" s="77">
        <f t="shared" ref="H282" si="94">H283</f>
        <v>0</v>
      </c>
      <c r="I282" s="77">
        <f>I283+I284+I285</f>
        <v>0</v>
      </c>
      <c r="J282" s="77">
        <f t="shared" ref="J282:L282" si="95">J283+J284+J285</f>
        <v>0</v>
      </c>
      <c r="K282" s="77">
        <f t="shared" si="95"/>
        <v>0</v>
      </c>
      <c r="L282" s="77">
        <f t="shared" si="95"/>
        <v>0</v>
      </c>
      <c r="M282" s="77">
        <f t="shared" ref="M282" si="96">M283</f>
        <v>0</v>
      </c>
      <c r="N282" s="77">
        <f>N283+N284+N285</f>
        <v>0</v>
      </c>
      <c r="O282" s="77">
        <f t="shared" ref="O282:Q282" si="97">O283+O284+O285</f>
        <v>0</v>
      </c>
      <c r="P282" s="77">
        <f t="shared" si="97"/>
        <v>0</v>
      </c>
      <c r="Q282" s="77">
        <f t="shared" si="97"/>
        <v>0</v>
      </c>
      <c r="R282" s="77">
        <f t="shared" ref="R282" si="98">R283</f>
        <v>0</v>
      </c>
      <c r="S282" s="77">
        <f>S283+S284+S285</f>
        <v>0</v>
      </c>
      <c r="T282" s="77">
        <f t="shared" ref="T282:V282" si="99">T283+T284+T285</f>
        <v>0</v>
      </c>
      <c r="U282" s="77">
        <f t="shared" si="99"/>
        <v>0</v>
      </c>
      <c r="V282" s="77">
        <f t="shared" si="99"/>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55.5" customHeight="1" x14ac:dyDescent="0.25">
      <c r="A283" s="34" t="s">
        <v>427</v>
      </c>
      <c r="B283" s="46" t="s">
        <v>220</v>
      </c>
      <c r="C283" s="261"/>
      <c r="D283" s="261"/>
      <c r="E283" s="261"/>
      <c r="F283" s="47">
        <v>45658</v>
      </c>
      <c r="G283" s="48">
        <v>46752</v>
      </c>
      <c r="H283" s="49">
        <f>I283+J283+K283+L283</f>
        <v>0</v>
      </c>
      <c r="I283" s="49">
        <v>0</v>
      </c>
      <c r="J283" s="49">
        <v>0</v>
      </c>
      <c r="K283" s="49">
        <v>0</v>
      </c>
      <c r="L283" s="49">
        <v>0</v>
      </c>
      <c r="M283" s="49">
        <f>N283+O283+P283+Q283</f>
        <v>0</v>
      </c>
      <c r="N283" s="49">
        <v>0</v>
      </c>
      <c r="O283" s="49">
        <v>0</v>
      </c>
      <c r="P283" s="49">
        <v>0</v>
      </c>
      <c r="Q283" s="49">
        <v>0</v>
      </c>
      <c r="R283" s="49">
        <f>S283+T283+U283+V283</f>
        <v>0</v>
      </c>
      <c r="S283" s="49">
        <v>0</v>
      </c>
      <c r="T283" s="49">
        <v>0</v>
      </c>
      <c r="U283" s="49">
        <v>0</v>
      </c>
      <c r="V283" s="4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9.75" customHeight="1" x14ac:dyDescent="0.25">
      <c r="A284" s="34" t="s">
        <v>520</v>
      </c>
      <c r="B284" s="46" t="s">
        <v>221</v>
      </c>
      <c r="C284" s="261"/>
      <c r="D284" s="261"/>
      <c r="E284" s="261"/>
      <c r="F284" s="47">
        <v>45658</v>
      </c>
      <c r="G284" s="48">
        <v>46752</v>
      </c>
      <c r="H284" s="33"/>
      <c r="I284" s="33"/>
      <c r="J284" s="33"/>
      <c r="K284" s="33"/>
      <c r="L284" s="72"/>
      <c r="M284" s="33"/>
      <c r="N284" s="33"/>
      <c r="O284" s="33"/>
      <c r="P284" s="33"/>
      <c r="Q284" s="72"/>
      <c r="R284" s="33"/>
      <c r="S284" s="33"/>
      <c r="T284" s="33"/>
      <c r="U284" s="33"/>
      <c r="V284" s="72"/>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122.25" customHeight="1" x14ac:dyDescent="0.25">
      <c r="A285" s="34" t="s">
        <v>674</v>
      </c>
      <c r="B285" s="46" t="s">
        <v>222</v>
      </c>
      <c r="C285" s="261"/>
      <c r="D285" s="261"/>
      <c r="E285" s="261"/>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50.25" customHeight="1" x14ac:dyDescent="0.25">
      <c r="A286" s="34"/>
      <c r="B286" s="46" t="s">
        <v>759</v>
      </c>
      <c r="C286" s="262"/>
      <c r="D286" s="262"/>
      <c r="E286" s="262"/>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82" customFormat="1" ht="51" x14ac:dyDescent="0.25">
      <c r="A287" s="80" t="s">
        <v>521</v>
      </c>
      <c r="B287" s="38" t="s">
        <v>75</v>
      </c>
      <c r="C287" s="255" t="s">
        <v>594</v>
      </c>
      <c r="D287" s="269" t="s">
        <v>552</v>
      </c>
      <c r="E287" s="260" t="s">
        <v>339</v>
      </c>
      <c r="F287" s="47">
        <v>45658</v>
      </c>
      <c r="G287" s="48">
        <v>46752</v>
      </c>
      <c r="H287" s="77">
        <f t="shared" ref="H287:V287" si="100">H288</f>
        <v>0</v>
      </c>
      <c r="I287" s="77">
        <f t="shared" si="100"/>
        <v>0</v>
      </c>
      <c r="J287" s="77">
        <f t="shared" si="100"/>
        <v>0</v>
      </c>
      <c r="K287" s="77">
        <f t="shared" si="100"/>
        <v>0</v>
      </c>
      <c r="L287" s="77">
        <f t="shared" si="100"/>
        <v>0</v>
      </c>
      <c r="M287" s="77">
        <f t="shared" si="100"/>
        <v>0</v>
      </c>
      <c r="N287" s="77">
        <f t="shared" si="100"/>
        <v>0</v>
      </c>
      <c r="O287" s="77">
        <f t="shared" si="100"/>
        <v>0</v>
      </c>
      <c r="P287" s="77">
        <f t="shared" si="100"/>
        <v>0</v>
      </c>
      <c r="Q287" s="77">
        <f t="shared" si="100"/>
        <v>0</v>
      </c>
      <c r="R287" s="77">
        <f t="shared" si="100"/>
        <v>0</v>
      </c>
      <c r="S287" s="77">
        <f t="shared" si="100"/>
        <v>0</v>
      </c>
      <c r="T287" s="77">
        <f t="shared" si="100"/>
        <v>0</v>
      </c>
      <c r="U287" s="77">
        <f t="shared" si="100"/>
        <v>0</v>
      </c>
      <c r="V287" s="77">
        <f t="shared" si="100"/>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51" x14ac:dyDescent="0.25">
      <c r="A288" s="34" t="s">
        <v>428</v>
      </c>
      <c r="B288" s="46" t="s">
        <v>223</v>
      </c>
      <c r="C288" s="261"/>
      <c r="D288" s="259"/>
      <c r="E288" s="261"/>
      <c r="F288" s="47">
        <v>45658</v>
      </c>
      <c r="G288" s="48">
        <v>46752</v>
      </c>
      <c r="H288" s="49">
        <f>I288+J288+K288+L288</f>
        <v>0</v>
      </c>
      <c r="I288" s="49">
        <v>0</v>
      </c>
      <c r="J288" s="49">
        <v>0</v>
      </c>
      <c r="K288" s="49">
        <v>0</v>
      </c>
      <c r="L288" s="49">
        <v>0</v>
      </c>
      <c r="M288" s="49">
        <f>N288+O288+P288+Q288</f>
        <v>0</v>
      </c>
      <c r="N288" s="49">
        <v>0</v>
      </c>
      <c r="O288" s="49">
        <v>0</v>
      </c>
      <c r="P288" s="49">
        <v>0</v>
      </c>
      <c r="Q288" s="49">
        <v>0</v>
      </c>
      <c r="R288" s="49">
        <f>S288+T288+U288+V288</f>
        <v>0</v>
      </c>
      <c r="S288" s="49">
        <v>0</v>
      </c>
      <c r="T288" s="49">
        <v>0</v>
      </c>
      <c r="U288" s="49">
        <v>0</v>
      </c>
      <c r="V288" s="49">
        <v>0</v>
      </c>
      <c r="W288" s="74" t="s">
        <v>17</v>
      </c>
      <c r="X288" s="74" t="s">
        <v>17</v>
      </c>
      <c r="Y288" s="74" t="s">
        <v>17</v>
      </c>
      <c r="Z288" s="74" t="s">
        <v>17</v>
      </c>
      <c r="AA288" s="74" t="s">
        <v>17</v>
      </c>
      <c r="AB288" s="74" t="s">
        <v>17</v>
      </c>
      <c r="AC288" s="74" t="s">
        <v>17</v>
      </c>
      <c r="AD288" s="74" t="s">
        <v>17</v>
      </c>
      <c r="AE288" s="74" t="s">
        <v>17</v>
      </c>
      <c r="AF288" s="74" t="s">
        <v>17</v>
      </c>
      <c r="AG288" s="74" t="s">
        <v>17</v>
      </c>
      <c r="AH288" s="74" t="s">
        <v>17</v>
      </c>
    </row>
    <row r="289" spans="1:35" s="26" customFormat="1" ht="51" x14ac:dyDescent="0.25">
      <c r="A289" s="34" t="s">
        <v>656</v>
      </c>
      <c r="B289" s="46" t="s">
        <v>292</v>
      </c>
      <c r="C289" s="261"/>
      <c r="D289" s="256"/>
      <c r="E289" s="262"/>
      <c r="F289" s="47">
        <v>45658</v>
      </c>
      <c r="G289" s="48">
        <v>46752</v>
      </c>
      <c r="H289" s="72"/>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51" x14ac:dyDescent="0.25">
      <c r="A290" s="34" t="s">
        <v>675</v>
      </c>
      <c r="B290" s="46" t="s">
        <v>224</v>
      </c>
      <c r="C290" s="261"/>
      <c r="D290" s="179" t="s">
        <v>486</v>
      </c>
      <c r="E290" s="126"/>
      <c r="F290" s="47">
        <v>45658</v>
      </c>
      <c r="G290" s="48">
        <v>46752</v>
      </c>
      <c r="H290" s="72"/>
      <c r="I290" s="33"/>
      <c r="J290" s="33"/>
      <c r="K290" s="33"/>
      <c r="L290" s="33"/>
      <c r="M290" s="33"/>
      <c r="N290" s="33"/>
      <c r="O290" s="33"/>
      <c r="P290" s="33"/>
      <c r="Q290" s="33"/>
      <c r="R290" s="33"/>
      <c r="S290" s="33"/>
      <c r="T290" s="33"/>
      <c r="U290" s="33"/>
      <c r="V290" s="33"/>
      <c r="W290" s="69" t="s">
        <v>17</v>
      </c>
      <c r="X290" s="71" t="s">
        <v>17</v>
      </c>
      <c r="Y290" s="71" t="s">
        <v>17</v>
      </c>
      <c r="Z290" s="71" t="s">
        <v>17</v>
      </c>
      <c r="AA290" s="71" t="s">
        <v>17</v>
      </c>
      <c r="AB290" s="71" t="s">
        <v>17</v>
      </c>
      <c r="AC290" s="71" t="s">
        <v>17</v>
      </c>
      <c r="AD290" s="71" t="s">
        <v>17</v>
      </c>
      <c r="AE290" s="71" t="s">
        <v>17</v>
      </c>
      <c r="AF290" s="71" t="s">
        <v>17</v>
      </c>
      <c r="AG290" s="71" t="s">
        <v>17</v>
      </c>
      <c r="AH290" s="71" t="s">
        <v>17</v>
      </c>
      <c r="AI290" s="180"/>
    </row>
    <row r="291" spans="1:35" s="26" customFormat="1" ht="127.5" x14ac:dyDescent="0.25">
      <c r="A291" s="34"/>
      <c r="B291" s="46" t="s">
        <v>760</v>
      </c>
      <c r="C291" s="262"/>
      <c r="D291" s="179" t="s">
        <v>553</v>
      </c>
      <c r="E291" s="126"/>
      <c r="F291" s="335" t="s">
        <v>326</v>
      </c>
      <c r="G291" s="302"/>
      <c r="H291" s="72"/>
      <c r="I291" s="33"/>
      <c r="J291" s="33"/>
      <c r="K291" s="33"/>
      <c r="L291" s="33"/>
      <c r="M291" s="33"/>
      <c r="N291" s="33"/>
      <c r="O291" s="33"/>
      <c r="P291" s="33"/>
      <c r="Q291" s="33"/>
      <c r="R291" s="33"/>
      <c r="S291" s="33"/>
      <c r="T291" s="33"/>
      <c r="U291" s="33"/>
      <c r="V291" s="33"/>
      <c r="W291" s="72" t="s">
        <v>17</v>
      </c>
      <c r="X291" s="71" t="s">
        <v>17</v>
      </c>
      <c r="Y291" s="71" t="s">
        <v>17</v>
      </c>
      <c r="Z291" s="71" t="s">
        <v>17</v>
      </c>
      <c r="AA291" s="71" t="s">
        <v>17</v>
      </c>
      <c r="AB291" s="71" t="s">
        <v>17</v>
      </c>
      <c r="AC291" s="71" t="s">
        <v>17</v>
      </c>
      <c r="AD291" s="71" t="s">
        <v>17</v>
      </c>
      <c r="AE291" s="71" t="s">
        <v>17</v>
      </c>
      <c r="AF291" s="71" t="s">
        <v>17</v>
      </c>
      <c r="AG291" s="71" t="s">
        <v>17</v>
      </c>
      <c r="AH291" s="71" t="s">
        <v>17</v>
      </c>
      <c r="AI291" s="180"/>
    </row>
    <row r="292" spans="1:35" s="26" customFormat="1" ht="63.75" x14ac:dyDescent="0.25">
      <c r="A292" s="80" t="s">
        <v>522</v>
      </c>
      <c r="B292" s="38" t="s">
        <v>330</v>
      </c>
      <c r="C292" s="257" t="s">
        <v>594</v>
      </c>
      <c r="D292" s="255" t="s">
        <v>554</v>
      </c>
      <c r="E292" s="255" t="s">
        <v>293</v>
      </c>
      <c r="F292" s="47">
        <v>45658</v>
      </c>
      <c r="G292" s="48">
        <v>46752</v>
      </c>
      <c r="H292" s="72"/>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c r="AI292" s="180"/>
    </row>
    <row r="293" spans="1:35" s="26" customFormat="1" ht="51" x14ac:dyDescent="0.25">
      <c r="A293" s="34" t="s">
        <v>429</v>
      </c>
      <c r="B293" s="46" t="s">
        <v>321</v>
      </c>
      <c r="C293" s="258"/>
      <c r="D293" s="256"/>
      <c r="E293" s="256"/>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38.25" x14ac:dyDescent="0.25">
      <c r="A294" s="34"/>
      <c r="B294" s="46" t="s">
        <v>761</v>
      </c>
      <c r="C294" s="181"/>
      <c r="D294" s="181"/>
      <c r="E294" s="179"/>
      <c r="F294" s="47">
        <v>45658</v>
      </c>
      <c r="G294" s="48">
        <v>46752</v>
      </c>
      <c r="H294" s="72"/>
      <c r="I294" s="33"/>
      <c r="J294" s="33"/>
      <c r="K294" s="33"/>
      <c r="L294" s="33"/>
      <c r="M294" s="33"/>
      <c r="N294" s="33"/>
      <c r="O294" s="33"/>
      <c r="P294" s="33"/>
      <c r="Q294" s="33"/>
      <c r="R294" s="33"/>
      <c r="S294" s="33"/>
      <c r="T294" s="33"/>
      <c r="U294" s="33"/>
      <c r="V294" s="33"/>
      <c r="W294" s="72" t="s">
        <v>17</v>
      </c>
      <c r="X294" s="71" t="s">
        <v>17</v>
      </c>
      <c r="Y294" s="71" t="s">
        <v>17</v>
      </c>
      <c r="Z294" s="71" t="s">
        <v>17</v>
      </c>
      <c r="AA294" s="71" t="s">
        <v>17</v>
      </c>
      <c r="AB294" s="71" t="s">
        <v>17</v>
      </c>
      <c r="AC294" s="71" t="s">
        <v>17</v>
      </c>
      <c r="AD294" s="71" t="s">
        <v>17</v>
      </c>
      <c r="AE294" s="71" t="s">
        <v>17</v>
      </c>
      <c r="AF294" s="71" t="s">
        <v>17</v>
      </c>
      <c r="AG294" s="71" t="s">
        <v>17</v>
      </c>
      <c r="AH294" s="71" t="s">
        <v>17</v>
      </c>
      <c r="AI294" s="180"/>
    </row>
    <row r="295" spans="1:35" s="26" customFormat="1" ht="66" customHeight="1" x14ac:dyDescent="0.25">
      <c r="A295" s="80" t="s">
        <v>523</v>
      </c>
      <c r="B295" s="38" t="s">
        <v>294</v>
      </c>
      <c r="C295" s="257" t="s">
        <v>594</v>
      </c>
      <c r="D295" s="255" t="s">
        <v>554</v>
      </c>
      <c r="E295" s="255" t="s">
        <v>227</v>
      </c>
      <c r="F295" s="47">
        <v>45658</v>
      </c>
      <c r="G295" s="48">
        <v>46752</v>
      </c>
      <c r="H295" s="72"/>
      <c r="I295" s="33"/>
      <c r="J295" s="33"/>
      <c r="K295" s="33"/>
      <c r="L295" s="33"/>
      <c r="M295" s="33"/>
      <c r="N295" s="33"/>
      <c r="O295" s="33"/>
      <c r="P295" s="33"/>
      <c r="Q295" s="33"/>
      <c r="R295" s="33"/>
      <c r="S295" s="33"/>
      <c r="T295" s="33"/>
      <c r="U295" s="33"/>
      <c r="V295" s="33"/>
      <c r="W295" s="71"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40.5" customHeight="1" x14ac:dyDescent="0.25">
      <c r="A296" s="34" t="s">
        <v>430</v>
      </c>
      <c r="B296" s="46" t="s">
        <v>355</v>
      </c>
      <c r="C296" s="258"/>
      <c r="D296" s="256"/>
      <c r="E296" s="256"/>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55.5" customHeight="1" x14ac:dyDescent="0.25">
      <c r="A297" s="34"/>
      <c r="B297" s="46" t="s">
        <v>762</v>
      </c>
      <c r="C297" s="182"/>
      <c r="D297" s="181"/>
      <c r="E297" s="179"/>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c r="AI297" s="180"/>
    </row>
    <row r="298" spans="1:35" s="26" customFormat="1" ht="79.5" customHeight="1" x14ac:dyDescent="0.25">
      <c r="A298" s="80" t="s">
        <v>524</v>
      </c>
      <c r="B298" s="38" t="s">
        <v>327</v>
      </c>
      <c r="C298" s="257" t="s">
        <v>594</v>
      </c>
      <c r="D298" s="255" t="s">
        <v>555</v>
      </c>
      <c r="E298" s="255" t="s">
        <v>295</v>
      </c>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row>
    <row r="299" spans="1:35" s="26" customFormat="1" ht="53.25" customHeight="1" x14ac:dyDescent="0.25">
      <c r="A299" s="34" t="s">
        <v>431</v>
      </c>
      <c r="B299" s="46" t="s">
        <v>296</v>
      </c>
      <c r="C299" s="258"/>
      <c r="D299" s="256"/>
      <c r="E299" s="256"/>
      <c r="F299" s="47">
        <v>45658</v>
      </c>
      <c r="G299" s="48">
        <v>46752</v>
      </c>
      <c r="H299" s="72"/>
      <c r="I299" s="33"/>
      <c r="J299" s="33"/>
      <c r="K299" s="33"/>
      <c r="L299" s="33"/>
      <c r="M299" s="33"/>
      <c r="N299" s="33"/>
      <c r="O299" s="33"/>
      <c r="P299" s="33"/>
      <c r="Q299" s="33"/>
      <c r="R299" s="33"/>
      <c r="S299" s="33"/>
      <c r="T299" s="33"/>
      <c r="U299" s="33"/>
      <c r="V299" s="33"/>
      <c r="W299" s="74" t="s">
        <v>17</v>
      </c>
      <c r="X299" s="74" t="s">
        <v>17</v>
      </c>
      <c r="Y299" s="74" t="s">
        <v>17</v>
      </c>
      <c r="Z299" s="74" t="s">
        <v>17</v>
      </c>
      <c r="AA299" s="74" t="s">
        <v>17</v>
      </c>
      <c r="AB299" s="74" t="s">
        <v>17</v>
      </c>
      <c r="AC299" s="74" t="s">
        <v>17</v>
      </c>
      <c r="AD299" s="74" t="s">
        <v>17</v>
      </c>
      <c r="AE299" s="74" t="s">
        <v>17</v>
      </c>
      <c r="AF299" s="74" t="s">
        <v>17</v>
      </c>
      <c r="AG299" s="74" t="s">
        <v>17</v>
      </c>
      <c r="AH299" s="74" t="s">
        <v>17</v>
      </c>
      <c r="AI299" s="180"/>
    </row>
    <row r="300" spans="1:35" s="26" customFormat="1" ht="45" customHeight="1" x14ac:dyDescent="0.25">
      <c r="A300" s="34"/>
      <c r="B300" s="46" t="s">
        <v>763</v>
      </c>
      <c r="D300" s="92"/>
      <c r="E300" s="179"/>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80"/>
    </row>
    <row r="301" spans="1:35" s="26" customFormat="1" ht="78.75" customHeight="1" x14ac:dyDescent="0.25">
      <c r="A301" s="80" t="s">
        <v>525</v>
      </c>
      <c r="B301" s="38" t="s">
        <v>297</v>
      </c>
      <c r="C301" s="257" t="s">
        <v>594</v>
      </c>
      <c r="D301" s="255" t="s">
        <v>556</v>
      </c>
      <c r="E301" s="255" t="s">
        <v>298</v>
      </c>
      <c r="F301" s="47">
        <v>45658</v>
      </c>
      <c r="G301" s="48">
        <v>46752</v>
      </c>
      <c r="H301" s="72"/>
      <c r="I301" s="33"/>
      <c r="J301" s="33"/>
      <c r="K301" s="33"/>
      <c r="L301" s="33"/>
      <c r="M301" s="33"/>
      <c r="N301" s="33"/>
      <c r="O301" s="33"/>
      <c r="P301" s="33"/>
      <c r="Q301" s="33"/>
      <c r="R301" s="33"/>
      <c r="S301" s="33"/>
      <c r="T301" s="33"/>
      <c r="U301" s="33"/>
      <c r="V301" s="33"/>
      <c r="W301" s="72"/>
      <c r="X301" s="71"/>
      <c r="Z301" s="71" t="s">
        <v>17</v>
      </c>
      <c r="AA301" s="71"/>
      <c r="AB301" s="71"/>
      <c r="AC301" s="71"/>
      <c r="AD301" s="71" t="s">
        <v>17</v>
      </c>
      <c r="AE301" s="71"/>
      <c r="AF301" s="71"/>
      <c r="AG301" s="71"/>
      <c r="AH301" s="71" t="s">
        <v>17</v>
      </c>
      <c r="AI301" s="180"/>
    </row>
    <row r="302" spans="1:35" s="26" customFormat="1" ht="48.75" customHeight="1" x14ac:dyDescent="0.25">
      <c r="A302" s="34" t="s">
        <v>432</v>
      </c>
      <c r="B302" s="46" t="s">
        <v>299</v>
      </c>
      <c r="C302" s="258"/>
      <c r="D302" s="256"/>
      <c r="E302" s="256"/>
      <c r="F302" s="47">
        <v>45658</v>
      </c>
      <c r="G302" s="48">
        <v>46752</v>
      </c>
      <c r="H302" s="72"/>
      <c r="I302" s="33"/>
      <c r="J302" s="33"/>
      <c r="K302" s="33"/>
      <c r="L302" s="33"/>
      <c r="M302" s="33"/>
      <c r="N302" s="33"/>
      <c r="O302" s="33"/>
      <c r="P302" s="33"/>
      <c r="Q302" s="33"/>
      <c r="R302" s="33"/>
      <c r="S302" s="33"/>
      <c r="T302" s="33"/>
      <c r="U302" s="33"/>
      <c r="V302" s="33"/>
      <c r="W302" s="72"/>
      <c r="X302" s="71"/>
      <c r="Y302" s="71"/>
      <c r="Z302" s="74" t="s">
        <v>17</v>
      </c>
      <c r="AA302" s="74"/>
      <c r="AB302" s="74"/>
      <c r="AC302" s="74"/>
      <c r="AD302" s="74" t="s">
        <v>17</v>
      </c>
      <c r="AE302" s="74"/>
      <c r="AF302" s="74"/>
      <c r="AG302" s="74"/>
      <c r="AH302" s="74" t="s">
        <v>17</v>
      </c>
      <c r="AI302" s="180"/>
    </row>
    <row r="303" spans="1:35" s="26" customFormat="1" ht="55.5" customHeight="1" x14ac:dyDescent="0.25">
      <c r="A303" s="34"/>
      <c r="B303" s="46" t="s">
        <v>764</v>
      </c>
      <c r="C303" s="179"/>
      <c r="D303" s="179"/>
      <c r="E303" s="179"/>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80"/>
    </row>
    <row r="304" spans="1:35" s="26" customFormat="1" ht="63.75" x14ac:dyDescent="0.25">
      <c r="A304" s="80" t="s">
        <v>526</v>
      </c>
      <c r="B304" s="38" t="s">
        <v>228</v>
      </c>
      <c r="C304" s="257" t="s">
        <v>594</v>
      </c>
      <c r="D304" s="255" t="s">
        <v>557</v>
      </c>
      <c r="E304" s="336" t="s">
        <v>301</v>
      </c>
      <c r="F304" s="47">
        <v>45658</v>
      </c>
      <c r="G304" s="48">
        <v>46752</v>
      </c>
      <c r="H304" s="72"/>
      <c r="I304" s="33"/>
      <c r="J304" s="33"/>
      <c r="K304" s="33"/>
      <c r="L304" s="33"/>
      <c r="M304" s="33"/>
      <c r="N304" s="33"/>
      <c r="O304" s="33"/>
      <c r="P304" s="33"/>
      <c r="Q304" s="33"/>
      <c r="R304" s="33"/>
      <c r="S304" s="33"/>
      <c r="T304" s="33"/>
      <c r="U304" s="33"/>
      <c r="V304" s="33"/>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28"/>
    </row>
    <row r="305" spans="1:35" s="26" customFormat="1" ht="44.25" customHeight="1" x14ac:dyDescent="0.25">
      <c r="A305" s="34" t="s">
        <v>433</v>
      </c>
      <c r="B305" s="46" t="s">
        <v>300</v>
      </c>
      <c r="C305" s="258"/>
      <c r="D305" s="256"/>
      <c r="E305" s="336"/>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80"/>
    </row>
    <row r="306" spans="1:35" s="26" customFormat="1" ht="61.5" customHeight="1" x14ac:dyDescent="0.25">
      <c r="A306" s="34"/>
      <c r="B306" s="46" t="s">
        <v>765</v>
      </c>
      <c r="C306" s="179"/>
      <c r="D306" s="179"/>
      <c r="E306" s="183"/>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80"/>
    </row>
    <row r="307" spans="1:35" s="26" customFormat="1" ht="248.25" customHeight="1" x14ac:dyDescent="0.25">
      <c r="A307" s="80" t="s">
        <v>527</v>
      </c>
      <c r="B307" s="38" t="s">
        <v>229</v>
      </c>
      <c r="C307" s="257" t="s">
        <v>594</v>
      </c>
      <c r="D307" s="318" t="s">
        <v>558</v>
      </c>
      <c r="E307" s="270" t="s">
        <v>230</v>
      </c>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80"/>
    </row>
    <row r="308" spans="1:35" s="26" customFormat="1" ht="63.75" x14ac:dyDescent="0.25">
      <c r="A308" s="34" t="s">
        <v>434</v>
      </c>
      <c r="B308" s="46" t="s">
        <v>302</v>
      </c>
      <c r="C308" s="258"/>
      <c r="D308" s="319"/>
      <c r="E308" s="271"/>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0"/>
    </row>
    <row r="309" spans="1:35" s="26" customFormat="1" ht="127.5" x14ac:dyDescent="0.25">
      <c r="A309" s="34" t="s">
        <v>676</v>
      </c>
      <c r="B309" s="46" t="s">
        <v>303</v>
      </c>
      <c r="C309" s="257" t="s">
        <v>594</v>
      </c>
      <c r="D309" s="32" t="s">
        <v>558</v>
      </c>
      <c r="E309" s="272"/>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0"/>
    </row>
    <row r="310" spans="1:35" s="26" customFormat="1" ht="76.5" x14ac:dyDescent="0.25">
      <c r="A310" s="34"/>
      <c r="B310" s="46" t="s">
        <v>766</v>
      </c>
      <c r="C310" s="258"/>
      <c r="D310" s="179"/>
      <c r="E310" s="179"/>
      <c r="F310" s="47">
        <v>45658</v>
      </c>
      <c r="G310" s="48">
        <v>46752</v>
      </c>
      <c r="H310" s="72"/>
      <c r="I310" s="33"/>
      <c r="J310" s="33"/>
      <c r="K310" s="33"/>
      <c r="L310" s="33"/>
      <c r="M310" s="33"/>
      <c r="N310" s="33"/>
      <c r="O310" s="33"/>
      <c r="P310" s="33"/>
      <c r="Q310" s="33"/>
      <c r="R310" s="33"/>
      <c r="S310" s="33"/>
      <c r="T310" s="33"/>
      <c r="U310" s="33"/>
      <c r="V310" s="33"/>
      <c r="W310" s="184" t="s">
        <v>17</v>
      </c>
      <c r="X310" s="185" t="s">
        <v>17</v>
      </c>
      <c r="Y310" s="185" t="s">
        <v>17</v>
      </c>
      <c r="Z310" s="185" t="s">
        <v>17</v>
      </c>
      <c r="AA310" s="185" t="s">
        <v>17</v>
      </c>
      <c r="AB310" s="185" t="s">
        <v>17</v>
      </c>
      <c r="AC310" s="185" t="s">
        <v>17</v>
      </c>
      <c r="AD310" s="185" t="s">
        <v>17</v>
      </c>
      <c r="AE310" s="185" t="s">
        <v>17</v>
      </c>
      <c r="AF310" s="185" t="s">
        <v>17</v>
      </c>
      <c r="AG310" s="185" t="s">
        <v>17</v>
      </c>
      <c r="AH310" s="185" t="s">
        <v>17</v>
      </c>
      <c r="AI310" s="180"/>
    </row>
    <row r="311" spans="1:35" s="26" customFormat="1" ht="76.5" x14ac:dyDescent="0.25">
      <c r="A311" s="80" t="s">
        <v>528</v>
      </c>
      <c r="B311" s="38" t="s">
        <v>232</v>
      </c>
      <c r="C311" s="257" t="s">
        <v>594</v>
      </c>
      <c r="D311" s="255" t="s">
        <v>558</v>
      </c>
      <c r="E311" s="255" t="s">
        <v>231</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c r="AI311" s="180"/>
    </row>
    <row r="312" spans="1:35" s="26" customFormat="1" ht="76.5" x14ac:dyDescent="0.25">
      <c r="A312" s="34" t="s">
        <v>435</v>
      </c>
      <c r="B312" s="46" t="s">
        <v>233</v>
      </c>
      <c r="C312" s="258"/>
      <c r="D312" s="256"/>
      <c r="E312" s="256"/>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0"/>
    </row>
    <row r="313" spans="1:35" s="26" customFormat="1" ht="76.5" x14ac:dyDescent="0.25">
      <c r="A313" s="34"/>
      <c r="B313" s="46" t="s">
        <v>767</v>
      </c>
      <c r="C313" s="92"/>
      <c r="D313" s="92"/>
      <c r="E313" s="183"/>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80"/>
    </row>
    <row r="314" spans="1:35" s="2" customFormat="1" ht="15.75" x14ac:dyDescent="0.25">
      <c r="A314" s="263" t="s">
        <v>477</v>
      </c>
      <c r="B314" s="264"/>
      <c r="C314" s="264"/>
      <c r="D314" s="264"/>
      <c r="E314" s="264"/>
      <c r="F314" s="264"/>
      <c r="G314" s="264"/>
      <c r="H314" s="264"/>
      <c r="I314" s="264"/>
      <c r="J314" s="264"/>
      <c r="K314" s="264"/>
      <c r="L314" s="264"/>
      <c r="M314" s="264"/>
      <c r="N314" s="264"/>
      <c r="O314" s="264"/>
      <c r="P314" s="264"/>
      <c r="Q314" s="264"/>
      <c r="R314" s="264"/>
      <c r="S314" s="264"/>
      <c r="T314" s="264"/>
      <c r="U314" s="264"/>
      <c r="V314" s="264"/>
      <c r="W314" s="264"/>
      <c r="X314" s="264"/>
      <c r="Y314" s="264"/>
      <c r="Z314" s="264"/>
      <c r="AA314" s="264"/>
      <c r="AB314" s="264"/>
      <c r="AC314" s="264"/>
      <c r="AD314" s="264"/>
      <c r="AE314" s="264"/>
      <c r="AF314" s="264"/>
      <c r="AG314" s="264"/>
      <c r="AH314" s="265"/>
    </row>
    <row r="315" spans="1:35" s="82" customFormat="1" ht="153" x14ac:dyDescent="0.25">
      <c r="A315" s="80" t="s">
        <v>529</v>
      </c>
      <c r="B315" s="38" t="s">
        <v>234</v>
      </c>
      <c r="C315" s="255" t="s">
        <v>594</v>
      </c>
      <c r="D315" s="255" t="s">
        <v>559</v>
      </c>
      <c r="E315" s="260" t="s">
        <v>235</v>
      </c>
      <c r="F315" s="47">
        <v>45658</v>
      </c>
      <c r="G315" s="48">
        <v>46752</v>
      </c>
      <c r="H315" s="55"/>
      <c r="I315" s="55"/>
      <c r="J315" s="55"/>
      <c r="K315" s="55"/>
      <c r="L315" s="69"/>
      <c r="M315" s="55"/>
      <c r="N315" s="55"/>
      <c r="O315" s="55"/>
      <c r="P315" s="55"/>
      <c r="Q315" s="69"/>
      <c r="R315" s="55"/>
      <c r="S315" s="55"/>
      <c r="T315" s="55"/>
      <c r="U315" s="55"/>
      <c r="V315" s="69"/>
      <c r="W315" s="71" t="s">
        <v>17</v>
      </c>
      <c r="X315" s="71" t="s">
        <v>17</v>
      </c>
      <c r="Y315" s="71" t="s">
        <v>17</v>
      </c>
      <c r="Z315" s="71" t="s">
        <v>17</v>
      </c>
      <c r="AA315" s="71" t="s">
        <v>17</v>
      </c>
      <c r="AB315" s="71" t="s">
        <v>17</v>
      </c>
      <c r="AC315" s="71" t="s">
        <v>17</v>
      </c>
      <c r="AD315" s="71" t="s">
        <v>17</v>
      </c>
      <c r="AE315" s="71" t="s">
        <v>17</v>
      </c>
      <c r="AF315" s="71" t="s">
        <v>17</v>
      </c>
      <c r="AG315" s="71" t="s">
        <v>17</v>
      </c>
      <c r="AH315" s="71" t="s">
        <v>17</v>
      </c>
    </row>
    <row r="316" spans="1:35" s="26" customFormat="1" ht="89.25" x14ac:dyDescent="0.25">
      <c r="A316" s="34" t="s">
        <v>436</v>
      </c>
      <c r="B316" s="46" t="s">
        <v>304</v>
      </c>
      <c r="C316" s="259"/>
      <c r="D316" s="259"/>
      <c r="E316" s="261"/>
      <c r="F316" s="47">
        <v>45658</v>
      </c>
      <c r="G316" s="48">
        <v>46752</v>
      </c>
      <c r="H316" s="33"/>
      <c r="I316" s="33"/>
      <c r="J316" s="33"/>
      <c r="K316" s="33"/>
      <c r="L316" s="72"/>
      <c r="M316" s="33"/>
      <c r="N316" s="33"/>
      <c r="O316" s="33"/>
      <c r="P316" s="33"/>
      <c r="Q316" s="72"/>
      <c r="R316" s="33"/>
      <c r="S316" s="33"/>
      <c r="T316" s="33"/>
      <c r="U316" s="33"/>
      <c r="V316" s="72"/>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76.5" x14ac:dyDescent="0.25">
      <c r="A317" s="34" t="s">
        <v>437</v>
      </c>
      <c r="B317" s="46" t="s">
        <v>305</v>
      </c>
      <c r="C317" s="256"/>
      <c r="D317" s="256"/>
      <c r="E317" s="262"/>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63.75" x14ac:dyDescent="0.25">
      <c r="A318" s="34"/>
      <c r="B318" s="46" t="s">
        <v>768</v>
      </c>
      <c r="C318" s="179"/>
      <c r="D318" s="179"/>
      <c r="E318" s="34"/>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127.5" x14ac:dyDescent="0.25">
      <c r="A319" s="80" t="s">
        <v>530</v>
      </c>
      <c r="B319" s="38" t="s">
        <v>236</v>
      </c>
      <c r="C319" s="255" t="s">
        <v>594</v>
      </c>
      <c r="D319" s="255" t="s">
        <v>559</v>
      </c>
      <c r="E319" s="253" t="s">
        <v>319</v>
      </c>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63.75" x14ac:dyDescent="0.25">
      <c r="A320" s="34" t="s">
        <v>438</v>
      </c>
      <c r="B320" s="46" t="s">
        <v>237</v>
      </c>
      <c r="C320" s="259"/>
      <c r="D320" s="259"/>
      <c r="E320" s="293"/>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9.75" customHeight="1" x14ac:dyDescent="0.25">
      <c r="A321" s="34" t="s">
        <v>439</v>
      </c>
      <c r="B321" s="46" t="s">
        <v>306</v>
      </c>
      <c r="C321" s="256"/>
      <c r="D321" s="256"/>
      <c r="E321" s="293"/>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38.25" x14ac:dyDescent="0.25">
      <c r="A322" s="34"/>
      <c r="B322" s="87" t="s">
        <v>769</v>
      </c>
      <c r="C322" s="179"/>
      <c r="D322" s="179"/>
      <c r="E322" s="254"/>
      <c r="F322" s="47">
        <v>45658</v>
      </c>
      <c r="G322" s="48">
        <v>46752</v>
      </c>
      <c r="H322" s="33"/>
      <c r="I322" s="33"/>
      <c r="J322" s="33"/>
      <c r="K322" s="33"/>
      <c r="L322" s="72"/>
      <c r="M322" s="33"/>
      <c r="N322" s="33"/>
      <c r="O322" s="33"/>
      <c r="P322" s="33"/>
      <c r="Q322" s="72"/>
      <c r="R322" s="33"/>
      <c r="S322" s="33"/>
      <c r="T322" s="33"/>
      <c r="U322" s="33"/>
      <c r="V322" s="72"/>
      <c r="W322" s="74" t="s">
        <v>17</v>
      </c>
      <c r="X322" s="74" t="s">
        <v>17</v>
      </c>
      <c r="Y322" s="74" t="s">
        <v>17</v>
      </c>
      <c r="Z322" s="74" t="s">
        <v>17</v>
      </c>
      <c r="AA322" s="74" t="s">
        <v>17</v>
      </c>
      <c r="AB322" s="74" t="s">
        <v>17</v>
      </c>
      <c r="AC322" s="74" t="s">
        <v>17</v>
      </c>
      <c r="AD322" s="74" t="s">
        <v>17</v>
      </c>
      <c r="AE322" s="74" t="s">
        <v>17</v>
      </c>
      <c r="AF322" s="74" t="s">
        <v>17</v>
      </c>
      <c r="AG322" s="74" t="s">
        <v>17</v>
      </c>
      <c r="AH322" s="74" t="s">
        <v>17</v>
      </c>
    </row>
    <row r="323" spans="1:34" s="26" customFormat="1" ht="114.75" x14ac:dyDescent="0.25">
      <c r="A323" s="80" t="s">
        <v>531</v>
      </c>
      <c r="B323" s="38" t="s">
        <v>238</v>
      </c>
      <c r="C323" s="255" t="s">
        <v>594</v>
      </c>
      <c r="D323" s="255" t="s">
        <v>559</v>
      </c>
      <c r="E323" s="253" t="s">
        <v>239</v>
      </c>
      <c r="F323" s="47">
        <v>45658</v>
      </c>
      <c r="G323" s="48">
        <v>46752</v>
      </c>
      <c r="H323" s="33"/>
      <c r="I323" s="33"/>
      <c r="J323" s="33"/>
      <c r="K323" s="33"/>
      <c r="L323" s="72"/>
      <c r="M323" s="33"/>
      <c r="N323" s="33"/>
      <c r="O323" s="33"/>
      <c r="P323" s="33"/>
      <c r="Q323" s="72"/>
      <c r="R323" s="33"/>
      <c r="S323" s="33"/>
      <c r="T323" s="33"/>
      <c r="U323" s="33"/>
      <c r="V323" s="72"/>
      <c r="W323" s="71"/>
      <c r="X323" s="71" t="s">
        <v>17</v>
      </c>
      <c r="Y323" s="71"/>
      <c r="Z323" s="71"/>
      <c r="AA323" s="71"/>
      <c r="AB323" s="71" t="s">
        <v>17</v>
      </c>
      <c r="AC323" s="71"/>
      <c r="AD323" s="71"/>
      <c r="AE323" s="71"/>
      <c r="AF323" s="71" t="s">
        <v>17</v>
      </c>
      <c r="AG323" s="71"/>
      <c r="AH323" s="71"/>
    </row>
    <row r="324" spans="1:34" s="26" customFormat="1" ht="76.5" x14ac:dyDescent="0.25">
      <c r="A324" s="34" t="s">
        <v>440</v>
      </c>
      <c r="B324" s="46" t="s">
        <v>244</v>
      </c>
      <c r="C324" s="259"/>
      <c r="D324" s="259"/>
      <c r="E324" s="293"/>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76.5" x14ac:dyDescent="0.25">
      <c r="A325" s="34" t="s">
        <v>532</v>
      </c>
      <c r="B325" s="46" t="s">
        <v>701</v>
      </c>
      <c r="C325" s="256"/>
      <c r="D325" s="256"/>
      <c r="E325" s="254"/>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48.75" customHeight="1" x14ac:dyDescent="0.25">
      <c r="A326" s="34"/>
      <c r="B326" s="87" t="s">
        <v>770</v>
      </c>
      <c r="C326" s="179"/>
      <c r="D326" s="179"/>
      <c r="E326" s="34"/>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172.5" customHeight="1" x14ac:dyDescent="0.25">
      <c r="A327" s="80" t="s">
        <v>677</v>
      </c>
      <c r="B327" s="38" t="s">
        <v>240</v>
      </c>
      <c r="C327" s="255" t="s">
        <v>594</v>
      </c>
      <c r="D327" s="255" t="s">
        <v>559</v>
      </c>
      <c r="E327" s="253" t="s">
        <v>241</v>
      </c>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47" customHeight="1" x14ac:dyDescent="0.25">
      <c r="A328" s="34" t="s">
        <v>441</v>
      </c>
      <c r="B328" s="46" t="s">
        <v>702</v>
      </c>
      <c r="C328" s="259"/>
      <c r="D328" s="259"/>
      <c r="E328" s="293"/>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34.25" customHeight="1" x14ac:dyDescent="0.25">
      <c r="A329" s="34" t="s">
        <v>533</v>
      </c>
      <c r="B329" s="46" t="s">
        <v>243</v>
      </c>
      <c r="C329" s="256"/>
      <c r="D329" s="256"/>
      <c r="E329" s="254"/>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59.75" customHeight="1" x14ac:dyDescent="0.25">
      <c r="A330" s="34"/>
      <c r="B330" s="87" t="s">
        <v>771</v>
      </c>
      <c r="C330" s="179"/>
      <c r="D330" s="179"/>
      <c r="E330" s="34"/>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76.5" x14ac:dyDescent="0.25">
      <c r="A331" s="80" t="s">
        <v>534</v>
      </c>
      <c r="B331" s="38" t="s">
        <v>242</v>
      </c>
      <c r="C331" s="255" t="s">
        <v>594</v>
      </c>
      <c r="D331" s="255" t="s">
        <v>559</v>
      </c>
      <c r="E331" s="253" t="s">
        <v>245</v>
      </c>
      <c r="F331" s="47">
        <v>45658</v>
      </c>
      <c r="G331" s="48">
        <v>46752</v>
      </c>
      <c r="H331" s="33"/>
      <c r="I331" s="33"/>
      <c r="J331" s="33"/>
      <c r="K331" s="33"/>
      <c r="L331" s="72"/>
      <c r="M331" s="33"/>
      <c r="N331" s="33"/>
      <c r="O331" s="33"/>
      <c r="P331" s="33"/>
      <c r="Q331" s="72"/>
      <c r="R331" s="33"/>
      <c r="S331" s="33"/>
      <c r="T331" s="33"/>
      <c r="U331" s="33"/>
      <c r="V331" s="72"/>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4" s="26" customFormat="1" ht="69" customHeight="1" x14ac:dyDescent="0.25">
      <c r="A332" s="34" t="s">
        <v>442</v>
      </c>
      <c r="B332" s="46" t="s">
        <v>307</v>
      </c>
      <c r="C332" s="259"/>
      <c r="D332" s="259"/>
      <c r="E332" s="293"/>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102" customHeight="1" x14ac:dyDescent="0.25">
      <c r="A333" s="34" t="s">
        <v>657</v>
      </c>
      <c r="B333" s="46" t="s">
        <v>308</v>
      </c>
      <c r="C333" s="256"/>
      <c r="D333" s="256"/>
      <c r="E333" s="254"/>
      <c r="F333" s="47">
        <v>45658</v>
      </c>
      <c r="G333" s="48">
        <v>46752</v>
      </c>
      <c r="H333" s="33"/>
      <c r="I333" s="33"/>
      <c r="J333" s="33"/>
      <c r="K333" s="33"/>
      <c r="L333" s="72"/>
      <c r="M333" s="33"/>
      <c r="N333" s="33"/>
      <c r="O333" s="33"/>
      <c r="P333" s="33"/>
      <c r="Q333" s="72"/>
      <c r="R333" s="33"/>
      <c r="S333" s="33"/>
      <c r="T333" s="33"/>
      <c r="U333" s="33"/>
      <c r="V333" s="72"/>
      <c r="W333" s="71"/>
      <c r="X333" s="71" t="s">
        <v>17</v>
      </c>
      <c r="Y333" s="71"/>
      <c r="Z333" s="71"/>
      <c r="AA333" s="71"/>
      <c r="AB333" s="71" t="s">
        <v>17</v>
      </c>
      <c r="AC333" s="71"/>
      <c r="AD333" s="71"/>
      <c r="AE333" s="71"/>
      <c r="AF333" s="71" t="s">
        <v>17</v>
      </c>
      <c r="AG333" s="71"/>
      <c r="AH333" s="71"/>
    </row>
    <row r="334" spans="1:34" s="26" customFormat="1" ht="73.5" customHeight="1" x14ac:dyDescent="0.25">
      <c r="A334" s="34"/>
      <c r="B334" s="87" t="s">
        <v>772</v>
      </c>
      <c r="C334" s="179"/>
      <c r="D334" s="179"/>
      <c r="E334" s="34"/>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4" s="26" customFormat="1" ht="165.75" x14ac:dyDescent="0.25">
      <c r="A335" s="80" t="s">
        <v>535</v>
      </c>
      <c r="B335" s="38" t="s">
        <v>246</v>
      </c>
      <c r="C335" s="257" t="s">
        <v>594</v>
      </c>
      <c r="D335" s="255" t="s">
        <v>559</v>
      </c>
      <c r="E335" s="253" t="s">
        <v>248</v>
      </c>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34" t="s">
        <v>443</v>
      </c>
      <c r="B336" s="46" t="s">
        <v>247</v>
      </c>
      <c r="C336" s="258"/>
      <c r="D336" s="256"/>
      <c r="E336" s="254"/>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38.25" x14ac:dyDescent="0.25">
      <c r="A337" s="34"/>
      <c r="B337" s="87" t="s">
        <v>742</v>
      </c>
      <c r="C337" s="179"/>
      <c r="D337" s="179"/>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14.75" x14ac:dyDescent="0.25">
      <c r="A338" s="80" t="s">
        <v>537</v>
      </c>
      <c r="B338" s="38" t="s">
        <v>250</v>
      </c>
      <c r="C338" s="257" t="s">
        <v>594</v>
      </c>
      <c r="D338" s="255" t="s">
        <v>559</v>
      </c>
      <c r="E338" s="253" t="s">
        <v>249</v>
      </c>
      <c r="F338" s="47">
        <v>45658</v>
      </c>
      <c r="G338" s="48">
        <v>46752</v>
      </c>
      <c r="H338" s="33"/>
      <c r="I338" s="33"/>
      <c r="J338" s="33"/>
      <c r="K338" s="33"/>
      <c r="L338" s="72"/>
      <c r="M338" s="33"/>
      <c r="N338" s="33"/>
      <c r="O338" s="33"/>
      <c r="P338" s="33"/>
      <c r="Q338" s="72"/>
      <c r="R338" s="33"/>
      <c r="S338" s="33"/>
      <c r="T338" s="33"/>
      <c r="U338" s="33"/>
      <c r="V338" s="72"/>
      <c r="W338" s="71" t="s">
        <v>17</v>
      </c>
      <c r="X338" s="71"/>
      <c r="Y338" s="71"/>
      <c r="Z338" s="71"/>
      <c r="AA338" s="71" t="s">
        <v>17</v>
      </c>
      <c r="AB338" s="71"/>
      <c r="AC338" s="71"/>
      <c r="AD338" s="71"/>
      <c r="AE338" s="71" t="s">
        <v>17</v>
      </c>
      <c r="AF338" s="71"/>
      <c r="AG338" s="71" t="s">
        <v>17</v>
      </c>
      <c r="AH338" s="71"/>
    </row>
    <row r="339" spans="1:34" s="26" customFormat="1" ht="89.25" x14ac:dyDescent="0.25">
      <c r="A339" s="34" t="s">
        <v>444</v>
      </c>
      <c r="B339" s="46" t="s">
        <v>309</v>
      </c>
      <c r="C339" s="258"/>
      <c r="D339" s="256"/>
      <c r="E339" s="254"/>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c r="AH339" s="71"/>
    </row>
    <row r="340" spans="1:34" s="26" customFormat="1" ht="38.25" x14ac:dyDescent="0.25">
      <c r="A340" s="34"/>
      <c r="B340" s="87" t="s">
        <v>773</v>
      </c>
      <c r="C340" s="179"/>
      <c r="D340" s="179"/>
      <c r="E340" s="34"/>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127.5" x14ac:dyDescent="0.25">
      <c r="A341" s="80" t="s">
        <v>536</v>
      </c>
      <c r="B341" s="38" t="s">
        <v>251</v>
      </c>
      <c r="C341" s="257" t="s">
        <v>594</v>
      </c>
      <c r="D341" s="255" t="s">
        <v>559</v>
      </c>
      <c r="E341" s="253" t="s">
        <v>252</v>
      </c>
      <c r="F341" s="47">
        <v>45658</v>
      </c>
      <c r="G341" s="48">
        <v>46752</v>
      </c>
      <c r="H341" s="33"/>
      <c r="I341" s="33"/>
      <c r="J341" s="33"/>
      <c r="K341" s="33"/>
      <c r="L341" s="72"/>
      <c r="M341" s="33"/>
      <c r="N341" s="33"/>
      <c r="O341" s="33"/>
      <c r="P341" s="33"/>
      <c r="Q341" s="72"/>
      <c r="R341" s="33"/>
      <c r="S341" s="33"/>
      <c r="T341" s="33"/>
      <c r="U341" s="33"/>
      <c r="V341" s="72"/>
      <c r="W341" s="71" t="s">
        <v>17</v>
      </c>
      <c r="X341" s="71" t="s">
        <v>17</v>
      </c>
      <c r="Y341" s="71" t="s">
        <v>17</v>
      </c>
      <c r="Z341" s="71" t="s">
        <v>17</v>
      </c>
      <c r="AA341" s="71" t="s">
        <v>17</v>
      </c>
      <c r="AB341" s="71" t="s">
        <v>17</v>
      </c>
      <c r="AC341" s="71" t="s">
        <v>17</v>
      </c>
      <c r="AD341" s="71" t="s">
        <v>17</v>
      </c>
      <c r="AE341" s="71" t="s">
        <v>17</v>
      </c>
      <c r="AF341" s="71" t="s">
        <v>17</v>
      </c>
      <c r="AG341" s="71" t="s">
        <v>17</v>
      </c>
      <c r="AH341" s="71" t="s">
        <v>17</v>
      </c>
    </row>
    <row r="342" spans="1:34" s="26" customFormat="1" ht="119.25" customHeight="1" x14ac:dyDescent="0.25">
      <c r="A342" s="34" t="s">
        <v>417</v>
      </c>
      <c r="B342" s="46" t="s">
        <v>253</v>
      </c>
      <c r="C342" s="258"/>
      <c r="D342" s="256"/>
      <c r="E342" s="254"/>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51" x14ac:dyDescent="0.25">
      <c r="A343" s="34"/>
      <c r="B343" s="186" t="s">
        <v>774</v>
      </c>
      <c r="C343" s="179"/>
      <c r="D343" s="179"/>
      <c r="E343" s="34"/>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1" customFormat="1" ht="15.75" x14ac:dyDescent="0.25">
      <c r="A344" s="263" t="s">
        <v>254</v>
      </c>
      <c r="B344" s="264"/>
      <c r="C344" s="264"/>
      <c r="D344" s="264"/>
      <c r="E344" s="264"/>
      <c r="F344" s="264"/>
      <c r="G344" s="264"/>
      <c r="H344" s="264"/>
      <c r="I344" s="264"/>
      <c r="J344" s="264"/>
      <c r="K344" s="264"/>
      <c r="L344" s="264"/>
      <c r="M344" s="264"/>
      <c r="N344" s="264"/>
      <c r="O344" s="264"/>
      <c r="P344" s="264"/>
      <c r="Q344" s="264"/>
      <c r="R344" s="264"/>
      <c r="S344" s="264"/>
      <c r="T344" s="264"/>
      <c r="U344" s="264"/>
      <c r="V344" s="264"/>
      <c r="W344" s="264"/>
      <c r="X344" s="264"/>
      <c r="Y344" s="264"/>
      <c r="Z344" s="264"/>
      <c r="AA344" s="264"/>
      <c r="AB344" s="264"/>
      <c r="AC344" s="264"/>
      <c r="AD344" s="264"/>
      <c r="AE344" s="264"/>
      <c r="AF344" s="264"/>
      <c r="AG344" s="264"/>
      <c r="AH344" s="265"/>
    </row>
    <row r="345" spans="1:34" s="26" customFormat="1" ht="51" x14ac:dyDescent="0.25">
      <c r="A345" s="116" t="s">
        <v>538</v>
      </c>
      <c r="B345" s="38" t="s">
        <v>255</v>
      </c>
      <c r="C345" s="257" t="s">
        <v>594</v>
      </c>
      <c r="D345" s="291" t="s">
        <v>559</v>
      </c>
      <c r="E345" s="253" t="s">
        <v>626</v>
      </c>
      <c r="F345" s="47">
        <v>45658</v>
      </c>
      <c r="G345" s="48">
        <v>46752</v>
      </c>
      <c r="H345" s="55"/>
      <c r="I345" s="55"/>
      <c r="J345" s="55"/>
      <c r="K345" s="55"/>
      <c r="L345" s="69"/>
      <c r="M345" s="55"/>
      <c r="N345" s="55"/>
      <c r="O345" s="55"/>
      <c r="P345" s="55"/>
      <c r="Q345" s="69"/>
      <c r="R345" s="55"/>
      <c r="S345" s="55"/>
      <c r="T345" s="55"/>
      <c r="U345" s="55"/>
      <c r="V345" s="69"/>
      <c r="W345" s="71" t="s">
        <v>17</v>
      </c>
      <c r="X345" s="71" t="s">
        <v>17</v>
      </c>
      <c r="Y345" s="71" t="s">
        <v>17</v>
      </c>
      <c r="Z345" s="71" t="s">
        <v>17</v>
      </c>
      <c r="AA345" s="71" t="s">
        <v>17</v>
      </c>
      <c r="AB345" s="71" t="s">
        <v>17</v>
      </c>
      <c r="AC345" s="71" t="s">
        <v>17</v>
      </c>
      <c r="AD345" s="71" t="s">
        <v>17</v>
      </c>
      <c r="AE345" s="71" t="s">
        <v>17</v>
      </c>
      <c r="AF345" s="71" t="s">
        <v>17</v>
      </c>
      <c r="AG345" s="71" t="s">
        <v>17</v>
      </c>
      <c r="AH345" s="71" t="s">
        <v>17</v>
      </c>
    </row>
    <row r="346" spans="1:34" s="26" customFormat="1" ht="81.75" customHeight="1" x14ac:dyDescent="0.25">
      <c r="A346" s="34" t="s">
        <v>445</v>
      </c>
      <c r="B346" s="46" t="s">
        <v>322</v>
      </c>
      <c r="C346" s="258"/>
      <c r="D346" s="292"/>
      <c r="E346" s="254"/>
      <c r="F346" s="47">
        <v>45658</v>
      </c>
      <c r="G346" s="48">
        <v>46752</v>
      </c>
      <c r="H346" s="33"/>
      <c r="I346" s="33"/>
      <c r="J346" s="33"/>
      <c r="K346" s="33"/>
      <c r="L346" s="72"/>
      <c r="M346" s="33"/>
      <c r="N346" s="33"/>
      <c r="O346" s="33"/>
      <c r="P346" s="33"/>
      <c r="Q346" s="72"/>
      <c r="R346" s="33"/>
      <c r="S346" s="33"/>
      <c r="T346" s="33"/>
      <c r="U346" s="33"/>
      <c r="V346" s="72"/>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63.75" x14ac:dyDescent="0.25">
      <c r="A347" s="34"/>
      <c r="B347" s="46" t="s">
        <v>775</v>
      </c>
      <c r="C347" s="187"/>
      <c r="D347" s="126"/>
      <c r="E347" s="21"/>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82" customFormat="1" ht="63.75" x14ac:dyDescent="0.25">
      <c r="A348" s="80" t="s">
        <v>539</v>
      </c>
      <c r="B348" s="38" t="s">
        <v>256</v>
      </c>
      <c r="C348" s="255" t="s">
        <v>594</v>
      </c>
      <c r="D348" s="260" t="s">
        <v>559</v>
      </c>
      <c r="E348" s="253" t="s">
        <v>320</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51" x14ac:dyDescent="0.25">
      <c r="A349" s="34" t="s">
        <v>446</v>
      </c>
      <c r="B349" s="46" t="s">
        <v>257</v>
      </c>
      <c r="C349" s="259"/>
      <c r="D349" s="261"/>
      <c r="E349" s="293"/>
      <c r="F349" s="47">
        <v>45658</v>
      </c>
      <c r="G349" s="48">
        <v>46752</v>
      </c>
      <c r="H349" s="55"/>
      <c r="I349" s="55"/>
      <c r="J349" s="55"/>
      <c r="K349" s="55"/>
      <c r="L349" s="69"/>
      <c r="M349" s="55"/>
      <c r="N349" s="55"/>
      <c r="O349" s="55"/>
      <c r="P349" s="55"/>
      <c r="Q349" s="69"/>
      <c r="R349" s="55"/>
      <c r="S349" s="55"/>
      <c r="T349" s="55"/>
      <c r="U349" s="55"/>
      <c r="V349" s="69"/>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63.75" x14ac:dyDescent="0.25">
      <c r="A350" s="34" t="s">
        <v>678</v>
      </c>
      <c r="B350" s="46" t="s">
        <v>310</v>
      </c>
      <c r="C350" s="256"/>
      <c r="D350" s="262"/>
      <c r="E350" s="254"/>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38.25" x14ac:dyDescent="0.25">
      <c r="A351" s="34"/>
      <c r="B351" s="46" t="s">
        <v>776</v>
      </c>
      <c r="C351" s="128"/>
      <c r="D351" s="128"/>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40.25" x14ac:dyDescent="0.25">
      <c r="A352" s="80" t="s">
        <v>540</v>
      </c>
      <c r="B352" s="38" t="s">
        <v>258</v>
      </c>
      <c r="C352" s="260" t="s">
        <v>594</v>
      </c>
      <c r="D352" s="32" t="s">
        <v>582</v>
      </c>
      <c r="E352" s="253" t="s">
        <v>263</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51" x14ac:dyDescent="0.25">
      <c r="A353" s="34" t="s">
        <v>447</v>
      </c>
      <c r="B353" s="46" t="s">
        <v>259</v>
      </c>
      <c r="C353" s="294"/>
      <c r="D353" s="32" t="s">
        <v>603</v>
      </c>
      <c r="E353" s="293"/>
      <c r="F353" s="47">
        <v>45658</v>
      </c>
      <c r="G353" s="48">
        <v>46752</v>
      </c>
      <c r="H353" s="55"/>
      <c r="I353" s="55"/>
      <c r="J353" s="55"/>
      <c r="K353" s="55"/>
      <c r="L353" s="69"/>
      <c r="M353" s="55"/>
      <c r="N353" s="55"/>
      <c r="O353" s="55"/>
      <c r="P353" s="55"/>
      <c r="Q353" s="69"/>
      <c r="R353" s="55"/>
      <c r="S353" s="55"/>
      <c r="T353" s="55"/>
      <c r="U353" s="55"/>
      <c r="V353" s="69"/>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89.25" x14ac:dyDescent="0.25">
      <c r="A354" s="34" t="s">
        <v>658</v>
      </c>
      <c r="B354" s="46" t="s">
        <v>260</v>
      </c>
      <c r="C354" s="273"/>
      <c r="D354" s="32" t="s">
        <v>342</v>
      </c>
      <c r="E354" s="254"/>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51" x14ac:dyDescent="0.25">
      <c r="A355" s="34"/>
      <c r="B355" s="46" t="s">
        <v>777</v>
      </c>
      <c r="C355" s="32"/>
      <c r="D355" s="32"/>
      <c r="E355" s="34"/>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80" t="s">
        <v>541</v>
      </c>
      <c r="B356" s="38" t="s">
        <v>261</v>
      </c>
      <c r="C356" s="257" t="s">
        <v>594</v>
      </c>
      <c r="D356" s="260" t="s">
        <v>603</v>
      </c>
      <c r="E356" s="253" t="s">
        <v>262</v>
      </c>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34" t="s">
        <v>448</v>
      </c>
      <c r="B357" s="46" t="s">
        <v>264</v>
      </c>
      <c r="C357" s="258"/>
      <c r="D357" s="262"/>
      <c r="E357" s="254"/>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c r="B358" s="46" t="s">
        <v>778</v>
      </c>
      <c r="C358" s="32"/>
      <c r="D358" s="32"/>
      <c r="E358" s="34"/>
      <c r="F358" s="47">
        <v>45658</v>
      </c>
      <c r="G358" s="48">
        <v>46752</v>
      </c>
      <c r="H358" s="33"/>
      <c r="I358" s="33"/>
      <c r="J358" s="33"/>
      <c r="K358" s="33"/>
      <c r="L358" s="72"/>
      <c r="M358" s="33"/>
      <c r="N358" s="33"/>
      <c r="O358" s="33"/>
      <c r="P358" s="33"/>
      <c r="Q358" s="72"/>
      <c r="R358" s="33"/>
      <c r="S358" s="33"/>
      <c r="T358" s="33"/>
      <c r="U358" s="33"/>
      <c r="V358" s="72"/>
      <c r="W358" s="71"/>
      <c r="X358" s="71"/>
      <c r="Y358" s="71"/>
      <c r="Z358" s="71" t="s">
        <v>17</v>
      </c>
      <c r="AA358" s="71"/>
      <c r="AB358" s="71"/>
      <c r="AC358" s="71"/>
      <c r="AD358" s="71" t="s">
        <v>17</v>
      </c>
      <c r="AE358" s="71"/>
      <c r="AF358" s="71"/>
      <c r="AG358" s="71"/>
      <c r="AH358" s="71" t="s">
        <v>17</v>
      </c>
    </row>
    <row r="359" spans="1:34" s="26" customFormat="1" ht="63.75" x14ac:dyDescent="0.25">
      <c r="A359" s="80" t="s">
        <v>542</v>
      </c>
      <c r="B359" s="38" t="s">
        <v>328</v>
      </c>
      <c r="C359" s="257" t="s">
        <v>594</v>
      </c>
      <c r="D359" s="260" t="s">
        <v>559</v>
      </c>
      <c r="E359" s="253" t="s">
        <v>265</v>
      </c>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38.25" x14ac:dyDescent="0.25">
      <c r="A360" s="34" t="s">
        <v>449</v>
      </c>
      <c r="B360" s="46" t="s">
        <v>311</v>
      </c>
      <c r="C360" s="258"/>
      <c r="D360" s="262"/>
      <c r="E360" s="254"/>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c r="B361" s="46" t="s">
        <v>779</v>
      </c>
      <c r="C361" s="32"/>
      <c r="D361" s="32"/>
      <c r="E361" s="34"/>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114.75" x14ac:dyDescent="0.25">
      <c r="A362" s="80" t="s">
        <v>659</v>
      </c>
      <c r="B362" s="38" t="s">
        <v>266</v>
      </c>
      <c r="C362" s="260" t="s">
        <v>594</v>
      </c>
      <c r="D362" s="260" t="s">
        <v>604</v>
      </c>
      <c r="E362" s="253" t="s">
        <v>267</v>
      </c>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63.75" x14ac:dyDescent="0.25">
      <c r="A363" s="34" t="s">
        <v>450</v>
      </c>
      <c r="B363" s="46" t="s">
        <v>578</v>
      </c>
      <c r="C363" s="294"/>
      <c r="D363" s="262"/>
      <c r="E363" s="254"/>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38.25" x14ac:dyDescent="0.25">
      <c r="A364" s="34"/>
      <c r="B364" s="46" t="s">
        <v>780</v>
      </c>
      <c r="C364" s="294"/>
      <c r="D364" s="32"/>
      <c r="E364" s="34"/>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51" x14ac:dyDescent="0.25">
      <c r="A365" s="80" t="s">
        <v>664</v>
      </c>
      <c r="B365" s="38" t="s">
        <v>268</v>
      </c>
      <c r="C365" s="294"/>
      <c r="D365" s="260" t="s">
        <v>342</v>
      </c>
      <c r="E365" s="253" t="s">
        <v>269</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t="s">
        <v>451</v>
      </c>
      <c r="B366" s="46" t="s">
        <v>312</v>
      </c>
      <c r="C366" s="273"/>
      <c r="D366" s="262"/>
      <c r="E366" s="254"/>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38.25" x14ac:dyDescent="0.25">
      <c r="A367" s="34"/>
      <c r="B367" s="46" t="s">
        <v>781</v>
      </c>
      <c r="C367" s="32"/>
      <c r="D367" s="32"/>
      <c r="E367" s="34"/>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94.5" customHeight="1" x14ac:dyDescent="0.25">
      <c r="A368" s="80">
        <v>80</v>
      </c>
      <c r="B368" s="38" t="s">
        <v>270</v>
      </c>
      <c r="C368" s="257" t="s">
        <v>594</v>
      </c>
      <c r="D368" s="260" t="s">
        <v>559</v>
      </c>
      <c r="E368" s="253" t="s">
        <v>271</v>
      </c>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60" customHeight="1" x14ac:dyDescent="0.25">
      <c r="A369" s="34" t="s">
        <v>418</v>
      </c>
      <c r="B369" s="46" t="s">
        <v>273</v>
      </c>
      <c r="C369" s="258"/>
      <c r="D369" s="262"/>
      <c r="E369" s="254"/>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83.25" customHeight="1" x14ac:dyDescent="0.25">
      <c r="A370" s="34"/>
      <c r="B370" s="46" t="s">
        <v>782</v>
      </c>
      <c r="C370" s="32"/>
      <c r="D370" s="32"/>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51" x14ac:dyDescent="0.25">
      <c r="A371" s="80">
        <v>81</v>
      </c>
      <c r="B371" s="38" t="s">
        <v>272</v>
      </c>
      <c r="C371" s="255" t="s">
        <v>594</v>
      </c>
      <c r="D371" s="260" t="s">
        <v>559</v>
      </c>
      <c r="E371" s="253" t="s">
        <v>274</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95.25" customHeight="1" x14ac:dyDescent="0.25">
      <c r="A372" s="34" t="s">
        <v>452</v>
      </c>
      <c r="B372" s="46" t="s">
        <v>313</v>
      </c>
      <c r="C372" s="259"/>
      <c r="D372" s="261"/>
      <c r="E372" s="293"/>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65.25" customHeight="1" x14ac:dyDescent="0.25">
      <c r="A373" s="34" t="s">
        <v>679</v>
      </c>
      <c r="B373" s="46" t="s">
        <v>314</v>
      </c>
      <c r="C373" s="259"/>
      <c r="D373" s="261"/>
      <c r="E373" s="293"/>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56.25" customHeight="1" x14ac:dyDescent="0.25">
      <c r="A374" s="34" t="s">
        <v>680</v>
      </c>
      <c r="B374" s="46" t="s">
        <v>315</v>
      </c>
      <c r="C374" s="256"/>
      <c r="D374" s="262"/>
      <c r="E374" s="25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38.25" x14ac:dyDescent="0.25">
      <c r="B375" s="46" t="s">
        <v>783</v>
      </c>
      <c r="C375" s="32"/>
      <c r="D375" s="34"/>
      <c r="E375" s="155"/>
      <c r="F375" s="47">
        <v>45658</v>
      </c>
      <c r="G375" s="48">
        <v>46752</v>
      </c>
      <c r="H375" s="33"/>
      <c r="I375" s="33"/>
      <c r="J375" s="33"/>
      <c r="K375" s="72"/>
      <c r="L375" s="71"/>
      <c r="M375" s="33"/>
      <c r="N375" s="33"/>
      <c r="O375" s="33"/>
      <c r="P375" s="72"/>
      <c r="Q375" s="33"/>
      <c r="R375" s="33"/>
      <c r="S375" s="33"/>
      <c r="T375" s="33"/>
      <c r="U375" s="72"/>
      <c r="V375" s="33"/>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76.5" x14ac:dyDescent="0.25">
      <c r="A376" s="80">
        <v>82</v>
      </c>
      <c r="B376" s="38" t="s">
        <v>329</v>
      </c>
      <c r="C376" s="257" t="s">
        <v>594</v>
      </c>
      <c r="D376" s="260" t="s">
        <v>559</v>
      </c>
      <c r="E376" s="253" t="s">
        <v>274</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34" t="s">
        <v>453</v>
      </c>
      <c r="B377" s="46" t="s">
        <v>331</v>
      </c>
      <c r="C377" s="258"/>
      <c r="D377" s="262"/>
      <c r="E377" s="254"/>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82" customFormat="1" ht="51" x14ac:dyDescent="0.25">
      <c r="A378" s="34"/>
      <c r="B378" s="46" t="s">
        <v>784</v>
      </c>
      <c r="C378" s="188"/>
      <c r="D378" s="189"/>
      <c r="E378" s="188"/>
      <c r="F378" s="47">
        <v>45658</v>
      </c>
      <c r="G378" s="48">
        <v>46752</v>
      </c>
      <c r="H378" s="188"/>
      <c r="I378" s="188"/>
      <c r="J378" s="188"/>
      <c r="K378" s="188"/>
      <c r="L378" s="188"/>
      <c r="M378" s="188"/>
      <c r="N378" s="188"/>
      <c r="O378" s="188"/>
      <c r="P378" s="188"/>
      <c r="Q378" s="188"/>
      <c r="R378" s="188"/>
      <c r="S378" s="188"/>
      <c r="T378" s="188"/>
      <c r="U378" s="188"/>
      <c r="V378" s="188"/>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2" customFormat="1" ht="15.75" x14ac:dyDescent="0.25">
      <c r="A379" s="263" t="s">
        <v>609</v>
      </c>
      <c r="B379" s="264"/>
      <c r="C379" s="264"/>
      <c r="D379" s="264"/>
      <c r="E379" s="264"/>
      <c r="F379" s="264"/>
      <c r="G379" s="264"/>
      <c r="H379" s="264"/>
      <c r="I379" s="264"/>
      <c r="J379" s="264"/>
      <c r="K379" s="264"/>
      <c r="L379" s="264"/>
      <c r="M379" s="264"/>
      <c r="N379" s="264"/>
      <c r="O379" s="264"/>
      <c r="P379" s="264"/>
      <c r="Q379" s="264"/>
      <c r="R379" s="264"/>
      <c r="S379" s="264"/>
      <c r="T379" s="264"/>
      <c r="U379" s="264"/>
      <c r="V379" s="264"/>
      <c r="W379" s="264"/>
      <c r="X379" s="264"/>
      <c r="Y379" s="264"/>
      <c r="Z379" s="264"/>
      <c r="AA379" s="264"/>
      <c r="AB379" s="264"/>
      <c r="AC379" s="264"/>
      <c r="AD379" s="264"/>
      <c r="AE379" s="264"/>
      <c r="AF379" s="264"/>
      <c r="AG379" s="264"/>
      <c r="AH379" s="265"/>
      <c r="AI379" s="23"/>
    </row>
    <row r="380" spans="1:35" s="26" customFormat="1" ht="76.5" x14ac:dyDescent="0.25">
      <c r="A380" s="190" t="s">
        <v>681</v>
      </c>
      <c r="B380" s="191" t="s">
        <v>275</v>
      </c>
      <c r="C380" s="257" t="s">
        <v>594</v>
      </c>
      <c r="D380" s="261" t="s">
        <v>588</v>
      </c>
      <c r="E380" s="261" t="s">
        <v>340</v>
      </c>
      <c r="F380" s="47">
        <v>45658</v>
      </c>
      <c r="G380" s="48">
        <v>46752</v>
      </c>
      <c r="H380" s="163"/>
      <c r="I380" s="163"/>
      <c r="J380" s="163"/>
      <c r="K380" s="163"/>
      <c r="L380" s="192"/>
      <c r="M380" s="163"/>
      <c r="N380" s="163"/>
      <c r="O380" s="163"/>
      <c r="P380" s="163"/>
      <c r="Q380" s="192"/>
      <c r="R380" s="163"/>
      <c r="S380" s="163"/>
      <c r="T380" s="163"/>
      <c r="U380" s="163"/>
      <c r="V380" s="192"/>
      <c r="W380" s="193" t="s">
        <v>17</v>
      </c>
      <c r="X380" s="193" t="s">
        <v>17</v>
      </c>
      <c r="Y380" s="193" t="s">
        <v>17</v>
      </c>
      <c r="Z380" s="193" t="s">
        <v>17</v>
      </c>
      <c r="AA380" s="193" t="s">
        <v>17</v>
      </c>
      <c r="AB380" s="193" t="s">
        <v>17</v>
      </c>
      <c r="AC380" s="193" t="s">
        <v>17</v>
      </c>
      <c r="AD380" s="193" t="s">
        <v>17</v>
      </c>
      <c r="AE380" s="193" t="s">
        <v>17</v>
      </c>
      <c r="AF380" s="193" t="s">
        <v>17</v>
      </c>
      <c r="AG380" s="193" t="s">
        <v>17</v>
      </c>
      <c r="AH380" s="193" t="s">
        <v>17</v>
      </c>
    </row>
    <row r="381" spans="1:35" s="26" customFormat="1" ht="81.75" customHeight="1" x14ac:dyDescent="0.25">
      <c r="A381" s="175" t="s">
        <v>454</v>
      </c>
      <c r="B381" s="46" t="s">
        <v>341</v>
      </c>
      <c r="C381" s="258"/>
      <c r="D381" s="262"/>
      <c r="E381" s="262"/>
      <c r="F381" s="47">
        <v>45658</v>
      </c>
      <c r="G381" s="48">
        <v>46752</v>
      </c>
      <c r="H381" s="55"/>
      <c r="I381" s="55"/>
      <c r="J381" s="55"/>
      <c r="K381" s="55"/>
      <c r="L381" s="69"/>
      <c r="M381" s="55"/>
      <c r="N381" s="55"/>
      <c r="O381" s="55"/>
      <c r="P381" s="55"/>
      <c r="Q381" s="69"/>
      <c r="R381" s="55"/>
      <c r="S381" s="55"/>
      <c r="T381" s="55"/>
      <c r="U381" s="55"/>
      <c r="V381" s="69"/>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5" s="26" customFormat="1" ht="30.75" customHeight="1" x14ac:dyDescent="0.25">
      <c r="A382" s="175"/>
      <c r="B382" s="46" t="s">
        <v>785</v>
      </c>
      <c r="C382" s="32"/>
      <c r="D382" s="32"/>
      <c r="E382" s="32"/>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63.75" x14ac:dyDescent="0.25">
      <c r="A383" s="173">
        <v>84</v>
      </c>
      <c r="B383" s="38" t="s">
        <v>276</v>
      </c>
      <c r="C383" s="257" t="s">
        <v>594</v>
      </c>
      <c r="D383" s="260" t="s">
        <v>459</v>
      </c>
      <c r="E383" s="253" t="s">
        <v>277</v>
      </c>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5" t="s">
        <v>455</v>
      </c>
      <c r="B384" s="46" t="s">
        <v>316</v>
      </c>
      <c r="C384" s="258"/>
      <c r="D384" s="262"/>
      <c r="E384" s="254"/>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51" x14ac:dyDescent="0.25">
      <c r="A385" s="194"/>
      <c r="B385" s="87" t="s">
        <v>786</v>
      </c>
      <c r="C385" s="63"/>
      <c r="D385" s="63"/>
      <c r="E385" s="63"/>
      <c r="F385" s="47">
        <v>45658</v>
      </c>
      <c r="G385" s="48">
        <v>46752</v>
      </c>
      <c r="H385" s="195"/>
      <c r="I385" s="195"/>
      <c r="J385" s="195"/>
      <c r="K385" s="195"/>
      <c r="L385" s="70"/>
      <c r="M385" s="195"/>
      <c r="N385" s="195"/>
      <c r="O385" s="195"/>
      <c r="P385" s="195"/>
      <c r="Q385" s="70"/>
      <c r="R385" s="195"/>
      <c r="S385" s="195"/>
      <c r="T385" s="195"/>
      <c r="U385" s="195"/>
      <c r="V385" s="70"/>
      <c r="W385" s="196" t="s">
        <v>17</v>
      </c>
      <c r="X385" s="196" t="s">
        <v>17</v>
      </c>
      <c r="Y385" s="196" t="s">
        <v>17</v>
      </c>
      <c r="Z385" s="196" t="s">
        <v>17</v>
      </c>
      <c r="AA385" s="196" t="s">
        <v>17</v>
      </c>
      <c r="AB385" s="196" t="s">
        <v>17</v>
      </c>
      <c r="AC385" s="196" t="s">
        <v>17</v>
      </c>
      <c r="AD385" s="196" t="s">
        <v>17</v>
      </c>
      <c r="AE385" s="196" t="s">
        <v>17</v>
      </c>
      <c r="AF385" s="196" t="s">
        <v>17</v>
      </c>
      <c r="AG385" s="196" t="s">
        <v>17</v>
      </c>
      <c r="AH385" s="196" t="s">
        <v>17</v>
      </c>
    </row>
    <row r="386" spans="1:34" s="2" customFormat="1" ht="50.25" customHeight="1" x14ac:dyDescent="0.25">
      <c r="A386" s="315" t="s">
        <v>478</v>
      </c>
      <c r="B386" s="316"/>
      <c r="C386" s="316"/>
      <c r="D386" s="316"/>
      <c r="E386" s="316"/>
      <c r="F386" s="316"/>
      <c r="G386" s="316"/>
      <c r="H386" s="316"/>
      <c r="I386" s="316"/>
      <c r="J386" s="316"/>
      <c r="K386" s="316"/>
      <c r="L386" s="316"/>
      <c r="M386" s="316"/>
      <c r="N386" s="316"/>
      <c r="O386" s="316"/>
      <c r="P386" s="316"/>
      <c r="Q386" s="316"/>
      <c r="R386" s="316"/>
      <c r="S386" s="316"/>
      <c r="T386" s="316"/>
      <c r="U386" s="316"/>
      <c r="V386" s="316"/>
      <c r="W386" s="316"/>
      <c r="X386" s="316"/>
      <c r="Y386" s="316"/>
      <c r="Z386" s="316"/>
      <c r="AA386" s="316"/>
      <c r="AB386" s="316"/>
      <c r="AC386" s="316"/>
      <c r="AD386" s="316"/>
      <c r="AE386" s="316"/>
      <c r="AF386" s="316"/>
      <c r="AG386" s="316"/>
      <c r="AH386" s="317"/>
    </row>
    <row r="387" spans="1:34" s="82" customFormat="1" ht="185.25" customHeight="1" x14ac:dyDescent="0.25">
      <c r="A387" s="234" t="s">
        <v>660</v>
      </c>
      <c r="B387" s="191" t="s">
        <v>278</v>
      </c>
      <c r="C387" s="257" t="s">
        <v>594</v>
      </c>
      <c r="D387" s="261" t="s">
        <v>560</v>
      </c>
      <c r="E387" s="293" t="s">
        <v>627</v>
      </c>
      <c r="F387" s="47">
        <v>45658</v>
      </c>
      <c r="G387" s="48">
        <v>46752</v>
      </c>
      <c r="H387" s="163"/>
      <c r="I387" s="163"/>
      <c r="J387" s="163"/>
      <c r="K387" s="163"/>
      <c r="L387" s="192"/>
      <c r="M387" s="163"/>
      <c r="N387" s="163"/>
      <c r="O387" s="163"/>
      <c r="P387" s="163"/>
      <c r="Q387" s="192"/>
      <c r="R387" s="163"/>
      <c r="S387" s="163"/>
      <c r="T387" s="163"/>
      <c r="U387" s="163"/>
      <c r="V387" s="192"/>
      <c r="W387" s="193" t="s">
        <v>17</v>
      </c>
      <c r="X387" s="193" t="s">
        <v>17</v>
      </c>
      <c r="Y387" s="193" t="s">
        <v>17</v>
      </c>
      <c r="Z387" s="193" t="s">
        <v>17</v>
      </c>
      <c r="AA387" s="193" t="s">
        <v>17</v>
      </c>
      <c r="AB387" s="193" t="s">
        <v>17</v>
      </c>
      <c r="AC387" s="193" t="s">
        <v>17</v>
      </c>
      <c r="AD387" s="193" t="s">
        <v>17</v>
      </c>
      <c r="AE387" s="193" t="s">
        <v>17</v>
      </c>
      <c r="AF387" s="193" t="s">
        <v>17</v>
      </c>
      <c r="AG387" s="193" t="s">
        <v>17</v>
      </c>
      <c r="AH387" s="193" t="s">
        <v>17</v>
      </c>
    </row>
    <row r="388" spans="1:34" s="26" customFormat="1" ht="63.75" x14ac:dyDescent="0.25">
      <c r="A388" s="32" t="s">
        <v>456</v>
      </c>
      <c r="B388" s="46" t="s">
        <v>317</v>
      </c>
      <c r="C388" s="258"/>
      <c r="D388" s="262"/>
      <c r="E388" s="254"/>
      <c r="F388" s="47">
        <v>45658</v>
      </c>
      <c r="G388" s="48">
        <v>46752</v>
      </c>
      <c r="H388" s="42"/>
      <c r="I388" s="42"/>
      <c r="J388" s="42"/>
      <c r="K388" s="42"/>
      <c r="L388" s="71"/>
      <c r="M388" s="42"/>
      <c r="N388" s="42"/>
      <c r="O388" s="42"/>
      <c r="P388" s="42"/>
      <c r="Q388" s="71"/>
      <c r="R388" s="42"/>
      <c r="S388" s="42"/>
      <c r="T388" s="42"/>
      <c r="U388" s="42"/>
      <c r="V388" s="71"/>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4" s="26" customFormat="1" ht="51" x14ac:dyDescent="0.25">
      <c r="A389" s="197"/>
      <c r="B389" s="46" t="s">
        <v>787</v>
      </c>
      <c r="C389" s="62"/>
      <c r="D389" s="62"/>
      <c r="E389" s="62"/>
      <c r="F389" s="47">
        <v>45658</v>
      </c>
      <c r="G389" s="48">
        <v>46752</v>
      </c>
      <c r="H389" s="42"/>
      <c r="I389" s="42"/>
      <c r="J389" s="42"/>
      <c r="K389" s="42"/>
      <c r="L389" s="71"/>
      <c r="M389" s="42"/>
      <c r="N389" s="42"/>
      <c r="O389" s="42"/>
      <c r="P389" s="42"/>
      <c r="Q389" s="71"/>
      <c r="R389" s="42"/>
      <c r="S389" s="42"/>
      <c r="T389" s="42"/>
      <c r="U389" s="42"/>
      <c r="V389" s="71"/>
      <c r="W389" s="74" t="s">
        <v>17</v>
      </c>
      <c r="X389" s="74" t="s">
        <v>17</v>
      </c>
      <c r="Y389" s="74" t="s">
        <v>17</v>
      </c>
      <c r="Z389" s="74" t="s">
        <v>17</v>
      </c>
      <c r="AA389" s="74" t="s">
        <v>17</v>
      </c>
      <c r="AB389" s="74" t="s">
        <v>17</v>
      </c>
      <c r="AC389" s="74" t="s">
        <v>17</v>
      </c>
      <c r="AD389" s="74" t="s">
        <v>17</v>
      </c>
      <c r="AE389" s="74" t="s">
        <v>17</v>
      </c>
      <c r="AF389" s="74" t="s">
        <v>17</v>
      </c>
      <c r="AG389" s="74" t="s">
        <v>17</v>
      </c>
      <c r="AH389" s="74" t="s">
        <v>17</v>
      </c>
    </row>
    <row r="390" spans="1:34" s="82" customFormat="1" ht="195" customHeight="1" x14ac:dyDescent="0.25">
      <c r="A390" s="198" t="s">
        <v>665</v>
      </c>
      <c r="B390" s="38" t="s">
        <v>279</v>
      </c>
      <c r="C390" s="255" t="s">
        <v>594</v>
      </c>
      <c r="D390" s="255" t="s">
        <v>561</v>
      </c>
      <c r="E390" s="260" t="s">
        <v>281</v>
      </c>
      <c r="F390" s="47">
        <v>45658</v>
      </c>
      <c r="G390" s="48">
        <v>46752</v>
      </c>
      <c r="H390" s="33"/>
      <c r="I390" s="33"/>
      <c r="J390" s="33"/>
      <c r="K390" s="33"/>
      <c r="L390" s="72"/>
      <c r="M390" s="33"/>
      <c r="N390" s="33"/>
      <c r="O390" s="33"/>
      <c r="P390" s="33"/>
      <c r="Q390" s="72"/>
      <c r="R390" s="33"/>
      <c r="S390" s="33"/>
      <c r="T390" s="33"/>
      <c r="U390" s="33"/>
      <c r="V390" s="72"/>
      <c r="W390" s="74"/>
      <c r="X390" s="74"/>
      <c r="Y390" s="74"/>
      <c r="Z390" s="74" t="s">
        <v>17</v>
      </c>
      <c r="AA390" s="74"/>
      <c r="AB390" s="74"/>
      <c r="AC390" s="74"/>
      <c r="AD390" s="74" t="s">
        <v>17</v>
      </c>
      <c r="AE390" s="74"/>
      <c r="AF390" s="74"/>
      <c r="AG390" s="74"/>
      <c r="AH390" s="74" t="s">
        <v>17</v>
      </c>
    </row>
    <row r="391" spans="1:34" s="82" customFormat="1" ht="93.75" customHeight="1" x14ac:dyDescent="0.25">
      <c r="A391" s="34" t="s">
        <v>457</v>
      </c>
      <c r="B391" s="87" t="s">
        <v>318</v>
      </c>
      <c r="C391" s="259"/>
      <c r="D391" s="259"/>
      <c r="E391" s="261"/>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26" customFormat="1" ht="67.5" customHeight="1" x14ac:dyDescent="0.25">
      <c r="A392" s="34" t="s">
        <v>682</v>
      </c>
      <c r="B392" s="87" t="s">
        <v>280</v>
      </c>
      <c r="C392" s="256"/>
      <c r="D392" s="256"/>
      <c r="E392" s="262"/>
      <c r="F392" s="47">
        <v>45658</v>
      </c>
      <c r="G392" s="48">
        <v>46752</v>
      </c>
      <c r="H392" s="55"/>
      <c r="I392" s="55"/>
      <c r="J392" s="55"/>
      <c r="K392" s="55"/>
      <c r="L392" s="69"/>
      <c r="M392" s="55"/>
      <c r="N392" s="55"/>
      <c r="O392" s="55"/>
      <c r="P392" s="55"/>
      <c r="Q392" s="69"/>
      <c r="R392" s="55"/>
      <c r="S392" s="55"/>
      <c r="T392" s="55"/>
      <c r="U392" s="55"/>
      <c r="V392" s="69"/>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4" s="82" customFormat="1" ht="40.5" customHeight="1" x14ac:dyDescent="0.25">
      <c r="A393" s="34"/>
      <c r="B393" s="87" t="s">
        <v>788</v>
      </c>
      <c r="C393" s="188"/>
      <c r="D393" s="188"/>
      <c r="E393" s="187"/>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155.25" customHeight="1" x14ac:dyDescent="0.25">
      <c r="A394" s="80">
        <v>87</v>
      </c>
      <c r="B394" s="38" t="s">
        <v>282</v>
      </c>
      <c r="C394" s="255" t="s">
        <v>594</v>
      </c>
      <c r="D394" s="255" t="s">
        <v>583</v>
      </c>
      <c r="E394" s="199" t="s">
        <v>285</v>
      </c>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26" customFormat="1" ht="66.75" customHeight="1" x14ac:dyDescent="0.25">
      <c r="A395" s="34" t="s">
        <v>458</v>
      </c>
      <c r="B395" s="87" t="s">
        <v>283</v>
      </c>
      <c r="C395" s="259"/>
      <c r="D395" s="259"/>
      <c r="E395" s="63" t="s">
        <v>347</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71.25" customHeight="1" x14ac:dyDescent="0.25">
      <c r="A396" s="34" t="s">
        <v>666</v>
      </c>
      <c r="B396" s="46" t="s">
        <v>284</v>
      </c>
      <c r="C396" s="256"/>
      <c r="D396" s="256"/>
      <c r="E396" s="187"/>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38.25" x14ac:dyDescent="0.2">
      <c r="A397" s="34"/>
      <c r="B397" s="46" t="s">
        <v>789</v>
      </c>
      <c r="C397" s="200"/>
      <c r="D397" s="201"/>
      <c r="E397" s="32"/>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 customFormat="1" ht="24" customHeight="1" x14ac:dyDescent="0.25">
      <c r="A398" s="11"/>
      <c r="B398" s="312" t="s">
        <v>479</v>
      </c>
      <c r="C398" s="313"/>
      <c r="D398" s="313"/>
      <c r="E398" s="313"/>
      <c r="F398" s="313"/>
      <c r="G398" s="313"/>
      <c r="H398" s="313"/>
      <c r="I398" s="313"/>
      <c r="J398" s="313"/>
      <c r="K398" s="313"/>
      <c r="L398" s="313"/>
      <c r="M398" s="313"/>
      <c r="N398" s="313"/>
      <c r="O398" s="313"/>
      <c r="P398" s="313"/>
      <c r="Q398" s="313"/>
      <c r="R398" s="313"/>
      <c r="S398" s="313"/>
      <c r="T398" s="313"/>
      <c r="U398" s="313"/>
      <c r="V398" s="313"/>
      <c r="W398" s="313"/>
      <c r="X398" s="313"/>
      <c r="Y398" s="313"/>
      <c r="Z398" s="313"/>
      <c r="AA398" s="313"/>
      <c r="AB398" s="313"/>
      <c r="AC398" s="313"/>
      <c r="AD398" s="313"/>
      <c r="AE398" s="313"/>
      <c r="AF398" s="313"/>
      <c r="AG398" s="313"/>
      <c r="AH398" s="314"/>
    </row>
    <row r="399" spans="1:34" s="26" customFormat="1" ht="76.5" x14ac:dyDescent="0.25">
      <c r="A399" s="80" t="s">
        <v>661</v>
      </c>
      <c r="B399" s="38" t="s">
        <v>286</v>
      </c>
      <c r="C399" s="257" t="s">
        <v>594</v>
      </c>
      <c r="D399" s="255" t="s">
        <v>559</v>
      </c>
      <c r="E399" s="253" t="s">
        <v>287</v>
      </c>
      <c r="F399" s="47">
        <v>45658</v>
      </c>
      <c r="G399" s="48">
        <v>46752</v>
      </c>
      <c r="H399" s="62"/>
      <c r="I399" s="62"/>
      <c r="J399" s="62"/>
      <c r="K399" s="62"/>
      <c r="L399" s="62"/>
      <c r="M399" s="62"/>
      <c r="N399" s="62"/>
      <c r="O399" s="62"/>
      <c r="P399" s="62"/>
      <c r="Q399" s="62"/>
      <c r="R399" s="62"/>
      <c r="S399" s="62"/>
      <c r="T399" s="62"/>
      <c r="U399" s="62"/>
      <c r="V399" s="62"/>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4" s="26" customFormat="1" ht="84.75" customHeight="1" x14ac:dyDescent="0.25">
      <c r="A400" s="34" t="s">
        <v>543</v>
      </c>
      <c r="B400" s="46" t="s">
        <v>323</v>
      </c>
      <c r="C400" s="258"/>
      <c r="D400" s="256"/>
      <c r="E400" s="254"/>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9.25" x14ac:dyDescent="0.25">
      <c r="A401" s="34"/>
      <c r="B401" s="46" t="s">
        <v>790</v>
      </c>
      <c r="D401" s="22"/>
      <c r="E401" s="32"/>
      <c r="F401" s="47">
        <v>45658</v>
      </c>
      <c r="G401" s="48">
        <v>46752</v>
      </c>
      <c r="H401" s="33"/>
      <c r="I401" s="33"/>
      <c r="J401" s="33"/>
      <c r="K401" s="33"/>
      <c r="L401" s="72"/>
      <c r="M401" s="33"/>
      <c r="N401" s="33"/>
      <c r="O401" s="33"/>
      <c r="P401" s="33"/>
      <c r="Q401" s="72"/>
      <c r="R401" s="33"/>
      <c r="S401" s="33"/>
      <c r="T401" s="33"/>
      <c r="U401" s="33"/>
      <c r="V401" s="7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118.5" customHeight="1" x14ac:dyDescent="0.25">
      <c r="A402" s="80">
        <v>89</v>
      </c>
      <c r="B402" s="38" t="s">
        <v>288</v>
      </c>
      <c r="C402" s="257" t="s">
        <v>594</v>
      </c>
      <c r="D402" s="255" t="s">
        <v>559</v>
      </c>
      <c r="E402" s="253" t="s">
        <v>289</v>
      </c>
      <c r="F402" s="47">
        <v>45658</v>
      </c>
      <c r="G402" s="48">
        <v>46752</v>
      </c>
      <c r="H402" s="33"/>
      <c r="I402" s="33"/>
      <c r="J402" s="33"/>
      <c r="K402" s="33"/>
      <c r="L402" s="72"/>
      <c r="M402" s="33"/>
      <c r="N402" s="33"/>
      <c r="O402" s="33"/>
      <c r="P402" s="33"/>
      <c r="Q402" s="72"/>
      <c r="R402" s="33"/>
      <c r="S402" s="33"/>
      <c r="T402" s="33"/>
      <c r="U402" s="33"/>
      <c r="V402" s="72"/>
      <c r="W402" s="71" t="s">
        <v>17</v>
      </c>
      <c r="X402" s="71"/>
      <c r="Y402" s="71" t="s">
        <v>17</v>
      </c>
      <c r="Z402" s="71"/>
      <c r="AA402" s="71" t="s">
        <v>17</v>
      </c>
      <c r="AB402" s="71"/>
      <c r="AC402" s="71" t="s">
        <v>17</v>
      </c>
      <c r="AD402" s="71"/>
      <c r="AE402" s="71" t="s">
        <v>17</v>
      </c>
      <c r="AF402" s="71"/>
      <c r="AG402" s="71" t="s">
        <v>17</v>
      </c>
      <c r="AH402" s="71"/>
    </row>
    <row r="403" spans="1:37" s="26" customFormat="1" ht="104.25" customHeight="1" x14ac:dyDescent="0.25">
      <c r="A403" s="34" t="s">
        <v>662</v>
      </c>
      <c r="B403" s="46" t="s">
        <v>703</v>
      </c>
      <c r="C403" s="258"/>
      <c r="D403" s="256"/>
      <c r="E403" s="254"/>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5" customHeight="1" x14ac:dyDescent="0.25">
      <c r="A404" s="34"/>
      <c r="B404" s="46" t="s">
        <v>791</v>
      </c>
      <c r="C404" s="200"/>
      <c r="D404" s="22"/>
      <c r="E404" s="32"/>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35" customHeight="1" x14ac:dyDescent="0.25">
      <c r="A405" s="80">
        <v>90</v>
      </c>
      <c r="B405" s="38" t="s">
        <v>290</v>
      </c>
      <c r="C405" s="257" t="s">
        <v>594</v>
      </c>
      <c r="D405" s="255" t="s">
        <v>559</v>
      </c>
      <c r="E405" s="310" t="s">
        <v>291</v>
      </c>
      <c r="F405" s="47">
        <v>45658</v>
      </c>
      <c r="G405" s="48">
        <v>46752</v>
      </c>
      <c r="H405" s="33"/>
      <c r="I405" s="33"/>
      <c r="J405" s="33"/>
      <c r="K405" s="33"/>
      <c r="L405" s="72"/>
      <c r="M405" s="33"/>
      <c r="N405" s="33"/>
      <c r="O405" s="33"/>
      <c r="P405" s="33"/>
      <c r="Q405" s="72"/>
      <c r="R405" s="33"/>
      <c r="S405" s="33"/>
      <c r="T405" s="33"/>
      <c r="U405" s="33"/>
      <c r="V405" s="72"/>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7" s="26" customFormat="1" ht="116.25" customHeight="1" x14ac:dyDescent="0.25">
      <c r="A406" s="34" t="s">
        <v>663</v>
      </c>
      <c r="B406" s="46" t="s">
        <v>324</v>
      </c>
      <c r="C406" s="258"/>
      <c r="D406" s="256"/>
      <c r="E406" s="311"/>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76.5" x14ac:dyDescent="0.25">
      <c r="A407" s="34"/>
      <c r="B407" s="46" t="s">
        <v>792</v>
      </c>
      <c r="C407" s="56"/>
      <c r="D407" s="56"/>
      <c r="E407" s="32"/>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 customFormat="1" ht="21" customHeight="1" x14ac:dyDescent="0.25">
      <c r="B408" s="215" t="s">
        <v>94</v>
      </c>
      <c r="C408" s="216"/>
      <c r="D408" s="5"/>
      <c r="E408" s="217"/>
      <c r="F408" s="218"/>
      <c r="G408" s="219"/>
      <c r="H408" s="219">
        <f>K408+I408+J408</f>
        <v>0</v>
      </c>
      <c r="I408" s="219">
        <f>I282+I287</f>
        <v>0</v>
      </c>
      <c r="J408" s="219">
        <f t="shared" ref="J408:L408" si="101">J282+J287</f>
        <v>0</v>
      </c>
      <c r="K408" s="219">
        <f t="shared" si="101"/>
        <v>0</v>
      </c>
      <c r="L408" s="12">
        <f t="shared" si="101"/>
        <v>0</v>
      </c>
      <c r="M408" s="219">
        <f>P408</f>
        <v>0</v>
      </c>
      <c r="N408" s="219">
        <f>N282+N287</f>
        <v>0</v>
      </c>
      <c r="O408" s="219">
        <f t="shared" ref="O408:Q408" si="102">O282+O287</f>
        <v>0</v>
      </c>
      <c r="P408" s="219">
        <f t="shared" si="102"/>
        <v>0</v>
      </c>
      <c r="Q408" s="219">
        <f t="shared" si="102"/>
        <v>0</v>
      </c>
      <c r="R408" s="219">
        <f>U408</f>
        <v>0</v>
      </c>
      <c r="S408" s="219">
        <f>S282+S287</f>
        <v>0</v>
      </c>
      <c r="T408" s="219">
        <f t="shared" ref="T408:V408" si="103">T282+T287</f>
        <v>0</v>
      </c>
      <c r="U408" s="219">
        <f t="shared" si="103"/>
        <v>0</v>
      </c>
      <c r="V408" s="219">
        <f t="shared" si="103"/>
        <v>0</v>
      </c>
      <c r="W408" s="12"/>
      <c r="X408" s="12"/>
      <c r="Y408" s="12"/>
      <c r="Z408" s="12"/>
      <c r="AA408" s="12"/>
      <c r="AB408" s="12"/>
      <c r="AC408" s="12"/>
      <c r="AD408" s="12"/>
      <c r="AE408" s="12"/>
      <c r="AF408" s="12"/>
      <c r="AG408" s="10"/>
      <c r="AH408" s="246"/>
      <c r="AJ408" s="1"/>
      <c r="AK408" s="1"/>
    </row>
    <row r="409" spans="1:37" s="1" customFormat="1" ht="25.5" customHeight="1" x14ac:dyDescent="0.25">
      <c r="A409" s="220"/>
      <c r="B409" s="221" t="s">
        <v>346</v>
      </c>
      <c r="C409" s="222"/>
      <c r="D409" s="3"/>
      <c r="E409" s="4"/>
      <c r="F409" s="223"/>
      <c r="G409" s="224"/>
      <c r="H409" s="225">
        <f t="shared" ref="H409:M409" si="104">H60+H112+H193+H279+H408</f>
        <v>262402.7</v>
      </c>
      <c r="I409" s="225">
        <f t="shared" si="104"/>
        <v>0</v>
      </c>
      <c r="J409" s="225">
        <f t="shared" si="104"/>
        <v>1826.4999999999998</v>
      </c>
      <c r="K409" s="225">
        <f t="shared" si="104"/>
        <v>260576.19999999998</v>
      </c>
      <c r="L409" s="225" t="e">
        <f t="shared" si="104"/>
        <v>#REF!</v>
      </c>
      <c r="M409" s="225">
        <f t="shared" si="104"/>
        <v>264427.3</v>
      </c>
      <c r="N409" s="225"/>
      <c r="O409" s="225">
        <f>O60+O112+O193+O279+O408</f>
        <v>1812.1</v>
      </c>
      <c r="P409" s="225">
        <f>P60+P112+P193+P279+P408</f>
        <v>262615.19999999995</v>
      </c>
      <c r="Q409" s="225"/>
      <c r="R409" s="225">
        <f>R60+R112+R193+R279+R408</f>
        <v>264782.2</v>
      </c>
      <c r="S409" s="225"/>
      <c r="T409" s="225">
        <f>T60+T112+T193+T279+T408</f>
        <v>1812.1</v>
      </c>
      <c r="U409" s="225">
        <f>U60+U112+U193+U279+U408</f>
        <v>262970.09999999998</v>
      </c>
      <c r="V409" s="225" t="e">
        <f>V60+V112+V193+V279+V408</f>
        <v>#REF!</v>
      </c>
      <c r="W409" s="6"/>
      <c r="X409" s="6"/>
      <c r="Y409" s="6"/>
      <c r="Z409" s="6"/>
      <c r="AA409" s="6"/>
      <c r="AB409" s="6"/>
      <c r="AC409" s="6"/>
      <c r="AD409" s="6"/>
      <c r="AE409" s="6"/>
      <c r="AF409" s="6"/>
      <c r="AG409" s="6"/>
      <c r="AH409" s="9"/>
      <c r="AJ409" s="5"/>
      <c r="AK409" s="5"/>
    </row>
    <row r="410" spans="1:37" s="98" customFormat="1" x14ac:dyDescent="0.25">
      <c r="A410" s="202"/>
      <c r="B410" s="203"/>
      <c r="C410" s="203"/>
      <c r="D410" s="203"/>
      <c r="E410" s="204"/>
      <c r="F410" s="205"/>
      <c r="G410" s="206"/>
      <c r="H410" s="204"/>
      <c r="I410" s="204"/>
      <c r="J410" s="204"/>
      <c r="K410" s="204"/>
      <c r="L410" s="204"/>
      <c r="M410" s="204"/>
      <c r="N410" s="204"/>
      <c r="O410" s="204"/>
      <c r="P410" s="204"/>
      <c r="Q410" s="204"/>
      <c r="R410" s="204"/>
      <c r="S410" s="204"/>
      <c r="T410" s="204"/>
      <c r="U410" s="204"/>
      <c r="V410" s="204"/>
      <c r="W410" s="202"/>
      <c r="X410" s="202"/>
      <c r="Y410" s="202"/>
      <c r="Z410" s="202"/>
      <c r="AA410" s="207"/>
      <c r="AB410" s="207"/>
      <c r="AC410" s="207"/>
      <c r="AD410" s="207"/>
      <c r="AE410" s="207"/>
      <c r="AF410" s="202"/>
      <c r="AG410" s="202"/>
      <c r="AH410" s="208" t="s">
        <v>343</v>
      </c>
    </row>
    <row r="411" spans="1:37" s="26" customFormat="1" x14ac:dyDescent="0.25">
      <c r="A411" s="209"/>
      <c r="B411" s="210"/>
      <c r="C411" s="211"/>
      <c r="D411" s="211"/>
      <c r="E411" s="211"/>
      <c r="F411" s="212"/>
      <c r="G411" s="212"/>
      <c r="H411" s="213"/>
      <c r="I411" s="211"/>
      <c r="J411" s="211"/>
      <c r="K411" s="211"/>
      <c r="L411" s="211"/>
      <c r="M411" s="213"/>
      <c r="N411" s="211"/>
      <c r="O411" s="211"/>
      <c r="P411" s="211"/>
      <c r="Q411" s="211"/>
      <c r="R411" s="213"/>
      <c r="S411" s="211"/>
      <c r="T411" s="211"/>
      <c r="U411" s="211"/>
      <c r="V411" s="211"/>
      <c r="W411" s="210"/>
      <c r="X411" s="210"/>
      <c r="Y411" s="210"/>
      <c r="Z411" s="210"/>
      <c r="AA411" s="210"/>
      <c r="AB411" s="210"/>
      <c r="AC411" s="210"/>
      <c r="AD411" s="210"/>
      <c r="AE411" s="210"/>
      <c r="AF411" s="210"/>
      <c r="AG411" s="210"/>
      <c r="AH411" s="210"/>
    </row>
    <row r="414" spans="1:37" x14ac:dyDescent="0.25">
      <c r="M414" s="214"/>
      <c r="O414" s="214"/>
      <c r="P414" s="214"/>
    </row>
    <row r="417" spans="13:13" x14ac:dyDescent="0.25">
      <c r="M417" s="214"/>
    </row>
  </sheetData>
  <mergeCells count="347">
    <mergeCell ref="B3:B5"/>
    <mergeCell ref="T12:T13"/>
    <mergeCell ref="H4:L4"/>
    <mergeCell ref="F69:G69"/>
    <mergeCell ref="D107:D108"/>
    <mergeCell ref="E144:E147"/>
    <mergeCell ref="U1:AH1"/>
    <mergeCell ref="F3:F5"/>
    <mergeCell ref="M4:Q4"/>
    <mergeCell ref="D3:D5"/>
    <mergeCell ref="R4:V4"/>
    <mergeCell ref="A2:AH2"/>
    <mergeCell ref="H12:H13"/>
    <mergeCell ref="A12:A13"/>
    <mergeCell ref="B12:B13"/>
    <mergeCell ref="AB12:AB13"/>
    <mergeCell ref="AC12:AC13"/>
    <mergeCell ref="N12:N13"/>
    <mergeCell ref="O12:O13"/>
    <mergeCell ref="R12:R13"/>
    <mergeCell ref="S12:S13"/>
    <mergeCell ref="W12:W13"/>
    <mergeCell ref="AA12:AA13"/>
    <mergeCell ref="AE4:AH4"/>
    <mergeCell ref="C70:C75"/>
    <mergeCell ref="Y12:Y13"/>
    <mergeCell ref="P12:P13"/>
    <mergeCell ref="J12:J13"/>
    <mergeCell ref="K12:K13"/>
    <mergeCell ref="I12:I13"/>
    <mergeCell ref="C12:C13"/>
    <mergeCell ref="D12:D13"/>
    <mergeCell ref="A61:AH61"/>
    <mergeCell ref="D43:D45"/>
    <mergeCell ref="C66:C68"/>
    <mergeCell ref="D57:D58"/>
    <mergeCell ref="E47:E49"/>
    <mergeCell ref="C56:C58"/>
    <mergeCell ref="E42:E46"/>
    <mergeCell ref="C43:C45"/>
    <mergeCell ref="M12:M13"/>
    <mergeCell ref="E30:E36"/>
    <mergeCell ref="AA4:AD4"/>
    <mergeCell ref="W3:AH3"/>
    <mergeCell ref="G3:G5"/>
    <mergeCell ref="W4:Z4"/>
    <mergeCell ref="F39:G39"/>
    <mergeCell ref="E14:E17"/>
    <mergeCell ref="L12:L13"/>
    <mergeCell ref="E18:E20"/>
    <mergeCell ref="E9:E13"/>
    <mergeCell ref="F75:G75"/>
    <mergeCell ref="A62:AH62"/>
    <mergeCell ref="A84:AH84"/>
    <mergeCell ref="E56:E59"/>
    <mergeCell ref="D66:D68"/>
    <mergeCell ref="E63:E83"/>
    <mergeCell ref="F32:G32"/>
    <mergeCell ref="A7:AH7"/>
    <mergeCell ref="C3:C5"/>
    <mergeCell ref="A8:AH8"/>
    <mergeCell ref="C10:C11"/>
    <mergeCell ref="D10:D11"/>
    <mergeCell ref="F34:G34"/>
    <mergeCell ref="E37:E41"/>
    <mergeCell ref="AH12:AH13"/>
    <mergeCell ref="Q12:Q13"/>
    <mergeCell ref="A3:A5"/>
    <mergeCell ref="AD12:AD13"/>
    <mergeCell ref="F36:G36"/>
    <mergeCell ref="Z12:Z13"/>
    <mergeCell ref="AE12:AE13"/>
    <mergeCell ref="AG12:AG13"/>
    <mergeCell ref="A29:AH29"/>
    <mergeCell ref="AF12:AF13"/>
    <mergeCell ref="E304:E305"/>
    <mergeCell ref="E323:E325"/>
    <mergeCell ref="C327:C329"/>
    <mergeCell ref="X12:X13"/>
    <mergeCell ref="E3:E5"/>
    <mergeCell ref="F17:G17"/>
    <mergeCell ref="D304:D305"/>
    <mergeCell ref="C304:C305"/>
    <mergeCell ref="C309:C310"/>
    <mergeCell ref="F164:G164"/>
    <mergeCell ref="F172:G172"/>
    <mergeCell ref="F168:G168"/>
    <mergeCell ref="A50:AH50"/>
    <mergeCell ref="C149:C151"/>
    <mergeCell ref="D138:D142"/>
    <mergeCell ref="C222:C225"/>
    <mergeCell ref="F291:G291"/>
    <mergeCell ref="E282:E286"/>
    <mergeCell ref="E287:E289"/>
    <mergeCell ref="A132:AH132"/>
    <mergeCell ref="C128:C130"/>
    <mergeCell ref="E133:E136"/>
    <mergeCell ref="C93:C99"/>
    <mergeCell ref="D93:D99"/>
    <mergeCell ref="E276:E278"/>
    <mergeCell ref="C282:C286"/>
    <mergeCell ref="C287:C291"/>
    <mergeCell ref="C292:C293"/>
    <mergeCell ref="D292:D293"/>
    <mergeCell ref="E292:E293"/>
    <mergeCell ref="C196:C199"/>
    <mergeCell ref="D196:D199"/>
    <mergeCell ref="D264:D269"/>
    <mergeCell ref="A233:AH233"/>
    <mergeCell ref="D218:D220"/>
    <mergeCell ref="E218:E220"/>
    <mergeCell ref="C218:C220"/>
    <mergeCell ref="D222:D225"/>
    <mergeCell ref="B281:AH281"/>
    <mergeCell ref="C276:C278"/>
    <mergeCell ref="C248:C256"/>
    <mergeCell ref="D248:D256"/>
    <mergeCell ref="E248:E256"/>
    <mergeCell ref="A113:AH113"/>
    <mergeCell ref="F156:G156"/>
    <mergeCell ref="D128:D130"/>
    <mergeCell ref="C163:C165"/>
    <mergeCell ref="C133:C136"/>
    <mergeCell ref="F143:G143"/>
    <mergeCell ref="D80:D81"/>
    <mergeCell ref="F148:G148"/>
    <mergeCell ref="C144:C147"/>
    <mergeCell ref="D144:D147"/>
    <mergeCell ref="E138:E142"/>
    <mergeCell ref="F160:G160"/>
    <mergeCell ref="C82:C83"/>
    <mergeCell ref="C85:C92"/>
    <mergeCell ref="F118:G118"/>
    <mergeCell ref="C107:C108"/>
    <mergeCell ref="C138:C142"/>
    <mergeCell ref="A112:D112"/>
    <mergeCell ref="A114:AH114"/>
    <mergeCell ref="C101:C106"/>
    <mergeCell ref="E107:E111"/>
    <mergeCell ref="D133:D136"/>
    <mergeCell ref="E85:E99"/>
    <mergeCell ref="D70:D75"/>
    <mergeCell ref="A195:AH195"/>
    <mergeCell ref="C169:C171"/>
    <mergeCell ref="C166:C168"/>
    <mergeCell ref="F176:G176"/>
    <mergeCell ref="D153:D154"/>
    <mergeCell ref="D157:D159"/>
    <mergeCell ref="A194:AH194"/>
    <mergeCell ref="A182:A183"/>
    <mergeCell ref="B179:B181"/>
    <mergeCell ref="B184:B185"/>
    <mergeCell ref="D165:D167"/>
    <mergeCell ref="D101:D106"/>
    <mergeCell ref="C78:C79"/>
    <mergeCell ref="D78:D79"/>
    <mergeCell ref="F152:G152"/>
    <mergeCell ref="E128:E130"/>
    <mergeCell ref="A137:AH137"/>
    <mergeCell ref="D327:D329"/>
    <mergeCell ref="E331:E333"/>
    <mergeCell ref="D331:D333"/>
    <mergeCell ref="C331:C333"/>
    <mergeCell ref="E335:E336"/>
    <mergeCell ref="E311:E312"/>
    <mergeCell ref="D311:D312"/>
    <mergeCell ref="C311:C312"/>
    <mergeCell ref="C315:C317"/>
    <mergeCell ref="D315:D317"/>
    <mergeCell ref="E315:E317"/>
    <mergeCell ref="C319:C321"/>
    <mergeCell ref="D319:D321"/>
    <mergeCell ref="E319:E322"/>
    <mergeCell ref="A314:AH314"/>
    <mergeCell ref="E327:E329"/>
    <mergeCell ref="D307:D308"/>
    <mergeCell ref="E295:E296"/>
    <mergeCell ref="D298:D299"/>
    <mergeCell ref="C298:C299"/>
    <mergeCell ref="C295:C296"/>
    <mergeCell ref="A60:D60"/>
    <mergeCell ref="C109:C110"/>
    <mergeCell ref="D109:D110"/>
    <mergeCell ref="A100:AH100"/>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D282:D286"/>
    <mergeCell ref="D390:D392"/>
    <mergeCell ref="C390:C392"/>
    <mergeCell ref="E390:E392"/>
    <mergeCell ref="C387:C388"/>
    <mergeCell ref="D387:D388"/>
    <mergeCell ref="E387:E388"/>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405:C406"/>
    <mergeCell ref="D405:D406"/>
    <mergeCell ref="E405:E406"/>
    <mergeCell ref="D368:D369"/>
    <mergeCell ref="E368:E369"/>
    <mergeCell ref="C371:C374"/>
    <mergeCell ref="D371:D374"/>
    <mergeCell ref="E371:E374"/>
    <mergeCell ref="C362:C366"/>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U12:U13"/>
    <mergeCell ref="V12:V13"/>
    <mergeCell ref="H3:V3"/>
    <mergeCell ref="E51:E54"/>
    <mergeCell ref="E273:E275"/>
    <mergeCell ref="C273:C275"/>
    <mergeCell ref="D273:D275"/>
    <mergeCell ref="E264:E269"/>
    <mergeCell ref="D200:D203"/>
    <mergeCell ref="E200:E203"/>
    <mergeCell ref="E222:E225"/>
    <mergeCell ref="E205:E207"/>
    <mergeCell ref="C115:C117"/>
    <mergeCell ref="A127:AH127"/>
    <mergeCell ref="C174:C176"/>
    <mergeCell ref="D174:D176"/>
    <mergeCell ref="C153:C155"/>
    <mergeCell ref="C157:C159"/>
    <mergeCell ref="C160:C162"/>
    <mergeCell ref="E270:E272"/>
    <mergeCell ref="C180:C181"/>
    <mergeCell ref="C182:C183"/>
    <mergeCell ref="C184:C185"/>
    <mergeCell ref="E242:E244"/>
    <mergeCell ref="A279:C279"/>
    <mergeCell ref="D234:D236"/>
    <mergeCell ref="D242:D244"/>
    <mergeCell ref="D270:D272"/>
    <mergeCell ref="C270:C272"/>
    <mergeCell ref="D258:D260"/>
    <mergeCell ref="C234:C237"/>
    <mergeCell ref="D226:D229"/>
    <mergeCell ref="C242:C244"/>
    <mergeCell ref="C239:C241"/>
    <mergeCell ref="D239:D241"/>
    <mergeCell ref="C264:C269"/>
    <mergeCell ref="C258:C260"/>
    <mergeCell ref="D245:D247"/>
    <mergeCell ref="D276:D278"/>
    <mergeCell ref="C341:C342"/>
    <mergeCell ref="D345:D346"/>
    <mergeCell ref="C345:C346"/>
    <mergeCell ref="D348:D350"/>
    <mergeCell ref="C348:C350"/>
    <mergeCell ref="E348:E350"/>
    <mergeCell ref="E352:E354"/>
    <mergeCell ref="A344:AH344"/>
    <mergeCell ref="C356:C357"/>
    <mergeCell ref="C352:C354"/>
    <mergeCell ref="D356:D357"/>
    <mergeCell ref="E356:E357"/>
    <mergeCell ref="C200:C203"/>
    <mergeCell ref="C226:C229"/>
    <mergeCell ref="C245:C247"/>
    <mergeCell ref="C261:C263"/>
    <mergeCell ref="E239:E241"/>
    <mergeCell ref="C230:C232"/>
    <mergeCell ref="D230:D232"/>
    <mergeCell ref="D210:D213"/>
    <mergeCell ref="E210:E213"/>
    <mergeCell ref="A221:AH221"/>
    <mergeCell ref="E226:E228"/>
    <mergeCell ref="C210:C213"/>
    <mergeCell ref="E258:E260"/>
    <mergeCell ref="E245:E247"/>
    <mergeCell ref="E234:E236"/>
    <mergeCell ref="E196:E199"/>
    <mergeCell ref="C187:C189"/>
    <mergeCell ref="D187:D189"/>
    <mergeCell ref="A193:D193"/>
    <mergeCell ref="A179:A181"/>
    <mergeCell ref="A184:A185"/>
    <mergeCell ref="E187:E192"/>
    <mergeCell ref="C191:C192"/>
    <mergeCell ref="D191:D192"/>
    <mergeCell ref="B182:B183"/>
    <mergeCell ref="E338:E339"/>
    <mergeCell ref="D338:D339"/>
    <mergeCell ref="C338:C339"/>
    <mergeCell ref="C323:C325"/>
    <mergeCell ref="D323:D325"/>
    <mergeCell ref="C205:C207"/>
    <mergeCell ref="A204:AH204"/>
    <mergeCell ref="D205:D207"/>
    <mergeCell ref="C214:C217"/>
    <mergeCell ref="D214:D217"/>
    <mergeCell ref="E214:E217"/>
    <mergeCell ref="D261:D263"/>
    <mergeCell ref="E261:E263"/>
    <mergeCell ref="A257:AH257"/>
    <mergeCell ref="A280:AH280"/>
    <mergeCell ref="D287:D289"/>
    <mergeCell ref="C307:C308"/>
    <mergeCell ref="E307:E309"/>
    <mergeCell ref="D295:D296"/>
    <mergeCell ref="D301:D302"/>
    <mergeCell ref="C301:C302"/>
    <mergeCell ref="E301:E302"/>
    <mergeCell ref="E298:E299"/>
    <mergeCell ref="E230:E232"/>
  </mergeCells>
  <pageMargins left="0.25" right="0.25"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2024-10-07T09:25:17Z</cp:lastPrinted>
  <dcterms:created xsi:type="dcterms:W3CDTF">2014-09-11T06:26:00Z</dcterms:created>
  <dcterms:modified xsi:type="dcterms:W3CDTF">2025-01-10T07:05:27Z</dcterms:modified>
</cp:coreProperties>
</file>