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765" windowWidth="14805" windowHeight="7350"/>
  </bookViews>
  <sheets>
    <sheet name="Лист2" sheetId="2" r:id="rId1"/>
    <sheet name="Лист3" sheetId="3" r:id="rId2"/>
  </sheets>
  <definedNames>
    <definedName name="_xlnm.Print_Titles" localSheetId="0">Лист2!$13:$16</definedName>
    <definedName name="_xlnm.Print_Area" localSheetId="0">Лист2!$A$1:$BJ$38</definedName>
  </definedNames>
  <calcPr calcId="144525"/>
</workbook>
</file>

<file path=xl/calcChain.xml><?xml version="1.0" encoding="utf-8"?>
<calcChain xmlns="http://schemas.openxmlformats.org/spreadsheetml/2006/main">
  <c r="D17" i="2" l="1"/>
  <c r="BF19" i="2" l="1"/>
  <c r="BA19" i="2"/>
  <c r="AV19" i="2"/>
  <c r="D19" i="2"/>
  <c r="D34" i="2"/>
  <c r="D35" i="2"/>
  <c r="D36" i="2"/>
  <c r="D37" i="2"/>
  <c r="AX19" i="2" l="1"/>
  <c r="AG19" i="2" l="1"/>
  <c r="BJ17" i="2"/>
  <c r="BG17" i="2"/>
  <c r="BJ19" i="2"/>
  <c r="BG19" i="2"/>
  <c r="BF35" i="2"/>
  <c r="D27" i="2"/>
  <c r="BJ23" i="2"/>
  <c r="BI23" i="2"/>
  <c r="BH23" i="2"/>
  <c r="BG23" i="2"/>
  <c r="BJ28" i="2"/>
  <c r="BI28" i="2"/>
  <c r="BH28" i="2"/>
  <c r="BG28" i="2"/>
  <c r="BF27" i="2"/>
  <c r="BI33" i="2"/>
  <c r="BI19" i="2" s="1"/>
  <c r="BI17" i="2" s="1"/>
  <c r="BD33" i="2"/>
  <c r="AY33" i="2"/>
  <c r="AY19" i="2" s="1"/>
  <c r="BF37" i="2"/>
  <c r="BH19" i="2" l="1"/>
  <c r="BF17" i="2" s="1"/>
  <c r="BH17" i="2"/>
  <c r="BH33" i="2"/>
  <c r="BC33" i="2"/>
  <c r="BF36" i="2"/>
  <c r="BF34" i="2"/>
  <c r="AX33" i="2"/>
  <c r="BJ33" i="2"/>
  <c r="BG33" i="2"/>
  <c r="BF32" i="2"/>
  <c r="BF28" i="2" s="1"/>
  <c r="BF25" i="2"/>
  <c r="BF23" i="2" s="1"/>
  <c r="BF33" i="2" l="1"/>
  <c r="AT19" i="2"/>
  <c r="AQ19" i="2" s="1"/>
  <c r="AQ17" i="2" s="1"/>
  <c r="AS28" i="2"/>
  <c r="AL34" i="2" l="1"/>
  <c r="AS23" i="2" l="1"/>
  <c r="AM23" i="2"/>
  <c r="AM19" i="2" s="1"/>
  <c r="AM17" i="2" s="1"/>
  <c r="AL26" i="2"/>
  <c r="D26" i="2" s="1"/>
  <c r="BA37" i="2" l="1"/>
  <c r="BA36" i="2"/>
  <c r="BA35" i="2"/>
  <c r="BA33" i="2" s="1"/>
  <c r="BA34" i="2"/>
  <c r="BE33" i="2"/>
  <c r="BB33" i="2"/>
  <c r="BA32" i="2"/>
  <c r="BA28" i="2" s="1"/>
  <c r="BD31" i="2"/>
  <c r="BC31" i="2"/>
  <c r="BB31" i="2"/>
  <c r="BA31" i="2"/>
  <c r="BE28" i="2"/>
  <c r="BD28" i="2"/>
  <c r="BC28" i="2"/>
  <c r="BB28" i="2"/>
  <c r="BA27" i="2"/>
  <c r="BA25" i="2"/>
  <c r="BA23" i="2" s="1"/>
  <c r="BA21" i="2" s="1"/>
  <c r="BE23" i="2"/>
  <c r="BE21" i="2" s="1"/>
  <c r="BE19" i="2" s="1"/>
  <c r="BE17" i="2" s="1"/>
  <c r="BD23" i="2"/>
  <c r="BC23" i="2"/>
  <c r="BC21" i="2" s="1"/>
  <c r="BB23" i="2"/>
  <c r="BD21" i="2"/>
  <c r="BB21" i="2"/>
  <c r="BB19" i="2" s="1"/>
  <c r="BB17" i="2" s="1"/>
  <c r="BD19" i="2"/>
  <c r="BD17" i="2" s="1"/>
  <c r="BC19" i="2" l="1"/>
  <c r="AO23" i="2"/>
  <c r="BA17" i="2" l="1"/>
  <c r="BC17" i="2"/>
  <c r="AN23" i="2"/>
  <c r="AZ28" i="2" l="1"/>
  <c r="AY28" i="2"/>
  <c r="AX28" i="2"/>
  <c r="AW28" i="2"/>
  <c r="AU28" i="2"/>
  <c r="AT28" i="2"/>
  <c r="AR28" i="2"/>
  <c r="AP28" i="2"/>
  <c r="AO28" i="2"/>
  <c r="AN28" i="2"/>
  <c r="AM28" i="2"/>
  <c r="AK28" i="2"/>
  <c r="AJ28" i="2"/>
  <c r="AI28" i="2"/>
  <c r="AH28" i="2"/>
  <c r="AM21" i="2"/>
  <c r="AZ23" i="2"/>
  <c r="AZ21" i="2" s="1"/>
  <c r="AZ19" i="2" s="1"/>
  <c r="AY23" i="2"/>
  <c r="AX23" i="2"/>
  <c r="AW23" i="2"/>
  <c r="AW21" i="2" s="1"/>
  <c r="AW19" i="2" s="1"/>
  <c r="AU23" i="2"/>
  <c r="AU21" i="2" s="1"/>
  <c r="AU19" i="2" s="1"/>
  <c r="AT23" i="2"/>
  <c r="AS21" i="2"/>
  <c r="AR23" i="2"/>
  <c r="AR21" i="2" s="1"/>
  <c r="AR19" i="2" s="1"/>
  <c r="AP23" i="2"/>
  <c r="AP21" i="2" s="1"/>
  <c r="AP19" i="2" s="1"/>
  <c r="AN21" i="2"/>
  <c r="AK23" i="2"/>
  <c r="AK21" i="2" s="1"/>
  <c r="AK19" i="2" s="1"/>
  <c r="AJ23" i="2"/>
  <c r="AJ21" i="2" s="1"/>
  <c r="AI23" i="2"/>
  <c r="AI21" i="2" s="1"/>
  <c r="AH23" i="2"/>
  <c r="AH21" i="2" s="1"/>
  <c r="AH19" i="2" s="1"/>
  <c r="AV27" i="2"/>
  <c r="AQ27" i="2"/>
  <c r="AL27" i="2"/>
  <c r="AG27" i="2"/>
  <c r="AV25" i="2"/>
  <c r="AQ25" i="2"/>
  <c r="AQ23" i="2" s="1"/>
  <c r="AQ21" i="2" s="1"/>
  <c r="AL25" i="2"/>
  <c r="AL23" i="2" s="1"/>
  <c r="AG25" i="2"/>
  <c r="AV23" i="2" l="1"/>
  <c r="D25" i="2"/>
  <c r="AX21" i="2"/>
  <c r="AG23" i="2"/>
  <c r="AL21" i="2"/>
  <c r="AY21" i="2"/>
  <c r="AT21" i="2"/>
  <c r="AO21" i="2"/>
  <c r="AW33" i="2"/>
  <c r="AU33" i="2"/>
  <c r="AT33" i="2"/>
  <c r="AS33" i="2"/>
  <c r="AS19" i="2" s="1"/>
  <c r="AR33" i="2"/>
  <c r="AP33" i="2"/>
  <c r="AO33" i="2"/>
  <c r="AO19" i="2" s="1"/>
  <c r="AO17" i="2" s="1"/>
  <c r="AN33" i="2"/>
  <c r="AM33" i="2"/>
  <c r="AK33" i="2"/>
  <c r="AJ33" i="2"/>
  <c r="AJ19" i="2" s="1"/>
  <c r="AI33" i="2"/>
  <c r="AH33" i="2"/>
  <c r="AZ33" i="2"/>
  <c r="AV37" i="2"/>
  <c r="AQ37" i="2"/>
  <c r="AL37" i="2"/>
  <c r="AG37" i="2"/>
  <c r="AV36" i="2"/>
  <c r="AQ36" i="2"/>
  <c r="AL36" i="2"/>
  <c r="AG36" i="2"/>
  <c r="AV35" i="2"/>
  <c r="AQ35" i="2"/>
  <c r="AL35" i="2"/>
  <c r="AG35" i="2"/>
  <c r="AV34" i="2"/>
  <c r="AQ34" i="2"/>
  <c r="AG34" i="2"/>
  <c r="AV21" i="2" l="1"/>
  <c r="D23" i="2"/>
  <c r="AL33" i="2"/>
  <c r="AQ33" i="2"/>
  <c r="AG33" i="2"/>
  <c r="AV33" i="2"/>
  <c r="D33" i="2" s="1"/>
  <c r="AY31" i="2"/>
  <c r="AX31" i="2"/>
  <c r="AW31" i="2"/>
  <c r="AU31" i="2"/>
  <c r="AT31" i="2"/>
  <c r="AS31" i="2"/>
  <c r="AR31" i="2"/>
  <c r="AP31" i="2"/>
  <c r="AO31" i="2"/>
  <c r="AN31" i="2"/>
  <c r="AM31" i="2"/>
  <c r="AK31" i="2"/>
  <c r="AJ31" i="2"/>
  <c r="AI31" i="2"/>
  <c r="AH31" i="2"/>
  <c r="AN19" i="2"/>
  <c r="AL19" i="2" s="1"/>
  <c r="AI19" i="2"/>
  <c r="AQ31" i="2"/>
  <c r="AL31" i="2"/>
  <c r="AV32" i="2"/>
  <c r="AQ32" i="2"/>
  <c r="AL32" i="2"/>
  <c r="AG32" i="2"/>
  <c r="AG28" i="2" s="1"/>
  <c r="AY17" i="2"/>
  <c r="AU17" i="2"/>
  <c r="AK17" i="2"/>
  <c r="AV28" i="2" l="1"/>
  <c r="D28" i="2" s="1"/>
  <c r="D32" i="2"/>
  <c r="AQ28" i="2"/>
  <c r="AN17" i="2"/>
  <c r="AL17" i="2" s="1"/>
  <c r="AL28" i="2"/>
  <c r="AX17" i="2"/>
  <c r="AG17" i="2"/>
  <c r="AW17" i="2"/>
  <c r="AV17" i="2"/>
  <c r="AH17" i="2"/>
  <c r="AJ17" i="2"/>
  <c r="AR17" i="2"/>
  <c r="AI17" i="2"/>
  <c r="AP17" i="2"/>
  <c r="AG31" i="2"/>
  <c r="AV31" i="2"/>
  <c r="AT17" i="2"/>
  <c r="AZ17" i="2"/>
  <c r="AS17" i="2"/>
</calcChain>
</file>

<file path=xl/sharedStrings.xml><?xml version="1.0" encoding="utf-8"?>
<sst xmlns="http://schemas.openxmlformats.org/spreadsheetml/2006/main" count="81" uniqueCount="40">
  <si>
    <t>Бюджетополучатель</t>
  </si>
  <si>
    <t>Всего</t>
  </si>
  <si>
    <t>всего</t>
  </si>
  <si>
    <t xml:space="preserve">Наименование  муниципальной  программы,   подпрограммы  муниципальной программы, основного мероприятия  </t>
  </si>
  <si>
    <t>Ответственный исполнитель, соисполнитель</t>
  </si>
  <si>
    <t>Всего, в т.ч. по   бюджетополучателям:</t>
  </si>
  <si>
    <t>Администрация МР «Печора»</t>
  </si>
  <si>
    <t>Бюджет МО МР "Печора"</t>
  </si>
  <si>
    <t>Республиканский бюджет РК</t>
  </si>
  <si>
    <t>Администрация МР "Печора"</t>
  </si>
  <si>
    <t xml:space="preserve">Администрация МР «Печора»                              </t>
  </si>
  <si>
    <t>Бюджет МО ГП "Печора"</t>
  </si>
  <si>
    <t>Бюджет МО ГП "Кожва"</t>
  </si>
  <si>
    <t xml:space="preserve">Объемы финансирования по годам и источникам,  (тыс. рублей) </t>
  </si>
  <si>
    <t>Приложение 
к изменениям, вносимым в постановление администрации МР "Печора" 
от 24.12.2013г. № 2514</t>
  </si>
  <si>
    <t>2022 год</t>
  </si>
  <si>
    <t>2023 год</t>
  </si>
  <si>
    <t>2024 год</t>
  </si>
  <si>
    <t>2025 год</t>
  </si>
  <si>
    <t>МКУ "Управление по делам ГО и ЧС  МР "Печора"</t>
  </si>
  <si>
    <t>Ресурсное обеспечение реализации муниципальной программы МО МР "Печора" "Обеспечение охраны общественного порядка и профилактика правонарушений"</t>
  </si>
  <si>
    <t>Муниципальная  программа МО МР "Печора"  "Обеспечение охраны общественного порядка и профилактика правонарушений"</t>
  </si>
  <si>
    <t xml:space="preserve">Подпрограмма 1 «Профилактика преступлений и иных правонарушений», в т. ч. по основным мероприятиям: </t>
  </si>
  <si>
    <t xml:space="preserve">Основное мероприятие 1.1.1. Содействие в организации охраны общественного порядка </t>
  </si>
  <si>
    <t>МКУ "Управление по делам ГО и ЧС МР "Печора"</t>
  </si>
  <si>
    <t xml:space="preserve">МКУ "Управление по делам ГО и ЧС МР "Печора"                                            </t>
  </si>
  <si>
    <t xml:space="preserve">Подпрограмма 3 «Профилактика терроризма и экстремизма», в т.ч. по  основным  мероприятиям:  </t>
  </si>
  <si>
    <t>Основное  мероприятие 3.1.1 Проведение мероприятий , направленных на профилактику преступлений экстремистского и террористического  характера</t>
  </si>
  <si>
    <t>Подпрограмма 4 "Повышение безопасности дорожного движения"</t>
  </si>
  <si>
    <t>Основное мероприятие 4.2.1. Оснащение образовательных организаций оборудованием, позволяющим в игровой форме формировать навыки безопасного поведения на улично-дорожной сети (в том числе обустройство мини-улиц и авто-городков)</t>
  </si>
  <si>
    <t>Основное мероприятие 4.2.2. Содействие в проведении мероприятий с детьми по профилактике детского дорожно-транспортного травматизма и обеспечению безопасному участию в дорожном движении</t>
  </si>
  <si>
    <t>Основное мероприятие 4.3.1 Обеспечение обустройства и содержания технических средств организации дорожного движения улично-дорожной сети</t>
  </si>
  <si>
    <t xml:space="preserve">Подпрограмма 2   «Профилактика алкоголизма и  наркомании» </t>
  </si>
  <si>
    <t>Основное мероприятие 4.1.1 Содействие в проведении профилактических, пропагандистких акций, конкурсов, мероприятий направленных на укрепление дисциплины участников дорожного движения, формирования у них стереотипов законопослушного поведения на дороге</t>
  </si>
  <si>
    <t>Основное мероприятие 1.1.3. Укрепление материально-технической базы субъектов, реализующих мероприятия в области профилактики правонарушений</t>
  </si>
  <si>
    <t>2026 год</t>
  </si>
  <si>
    <t xml:space="preserve">"Приложение 2                                                                                                                                                                                                          к муниципальной программе МО МР "Печора"  
"Обеспечение охраны общественного порядка и профилактика правонарушений "   </t>
  </si>
  <si>
    <t>Сектор дорожного хозяйства и транспорта администрации МР «Печора»</t>
  </si>
  <si>
    <t xml:space="preserve">Приложение  
к изменениям, вносимым в постановление администрации МР «Печора»
 от "30" декабря 2021 г.  № 1772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</si>
  <si>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2027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</si>
</sst>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3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2"/>
      <name val="Calibri"/>
      <family val="2"/>
      <scheme val="minor"/>
    </font>
    <font>
      <sz val="13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6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2">
    <xf numFmtId="0" fontId="0" fillId="0" borderId="0" xfId="0"/>
    <xf numFmtId="0" fontId="1" fillId="0" borderId="0" xfId="0" applyFont="1"/>
    <xf numFmtId="0" fontId="1" fillId="0" borderId="0" xfId="0" applyFont="1" applyFill="1"/>
    <xf numFmtId="0" fontId="2" fillId="0" borderId="0" xfId="0" applyFont="1"/>
    <xf numFmtId="0" fontId="2" fillId="0" borderId="0" xfId="0" applyFont="1" applyFill="1"/>
    <xf numFmtId="0" fontId="3" fillId="0" borderId="2" xfId="0" applyFont="1" applyBorder="1" applyAlignment="1">
      <alignment horizontal="center" vertical="center" wrapText="1"/>
    </xf>
    <xf numFmtId="0" fontId="4" fillId="0" borderId="0" xfId="0" applyFont="1" applyFill="1"/>
    <xf numFmtId="0" fontId="3" fillId="0" borderId="0" xfId="0" applyFont="1" applyBorder="1" applyAlignment="1">
      <alignment vertical="center"/>
    </xf>
    <xf numFmtId="0" fontId="7" fillId="0" borderId="0" xfId="0" applyFont="1"/>
    <xf numFmtId="0" fontId="6" fillId="0" borderId="0" xfId="0" applyFont="1" applyBorder="1" applyAlignment="1">
      <alignment vertical="center"/>
    </xf>
    <xf numFmtId="0" fontId="8" fillId="0" borderId="0" xfId="0" applyFont="1"/>
    <xf numFmtId="0" fontId="8" fillId="0" borderId="0" xfId="0" applyFont="1" applyFill="1"/>
    <xf numFmtId="164" fontId="8" fillId="0" borderId="0" xfId="0" applyNumberFormat="1" applyFont="1"/>
    <xf numFmtId="164" fontId="3" fillId="0" borderId="0" xfId="0" applyNumberFormat="1" applyFont="1" applyBorder="1" applyAlignment="1">
      <alignment vertical="center"/>
    </xf>
    <xf numFmtId="0" fontId="7" fillId="0" borderId="0" xfId="0" applyFont="1" applyAlignment="1">
      <alignment vertical="top" wrapText="1"/>
    </xf>
    <xf numFmtId="0" fontId="5" fillId="0" borderId="0" xfId="0" applyFont="1" applyAlignment="1">
      <alignment horizontal="right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center" vertical="center" wrapText="1"/>
    </xf>
    <xf numFmtId="164" fontId="1" fillId="2" borderId="2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top" wrapText="1"/>
    </xf>
    <xf numFmtId="164" fontId="3" fillId="2" borderId="2" xfId="0" applyNumberFormat="1" applyFont="1" applyFill="1" applyBorder="1" applyAlignment="1">
      <alignment horizontal="center" vertical="center" wrapText="1"/>
    </xf>
    <xf numFmtId="164" fontId="11" fillId="2" borderId="1" xfId="0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left" vertical="top" wrapText="1"/>
    </xf>
    <xf numFmtId="0" fontId="11" fillId="2" borderId="1" xfId="0" applyFont="1" applyFill="1" applyBorder="1" applyAlignment="1">
      <alignment horizontal="center" vertical="center" wrapText="1"/>
    </xf>
    <xf numFmtId="164" fontId="11" fillId="0" borderId="1" xfId="0" applyNumberFormat="1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center" vertical="center" textRotation="90" wrapText="1"/>
    </xf>
    <xf numFmtId="0" fontId="3" fillId="0" borderId="1" xfId="0" applyFont="1" applyFill="1" applyBorder="1" applyAlignment="1">
      <alignment horizontal="center" vertical="center" textRotation="90" wrapText="1"/>
    </xf>
    <xf numFmtId="164" fontId="3" fillId="2" borderId="2" xfId="0" applyNumberFormat="1" applyFont="1" applyFill="1" applyBorder="1" applyAlignment="1">
      <alignment horizontal="center" vertical="center" wrapText="1"/>
    </xf>
    <xf numFmtId="164" fontId="3" fillId="2" borderId="2" xfId="0" applyNumberFormat="1" applyFont="1" applyFill="1" applyBorder="1" applyAlignment="1">
      <alignment horizontal="center" vertical="center" wrapText="1"/>
    </xf>
    <xf numFmtId="0" fontId="2" fillId="0" borderId="1" xfId="0" applyFont="1" applyBorder="1"/>
    <xf numFmtId="0" fontId="4" fillId="0" borderId="1" xfId="0" applyFont="1" applyFill="1" applyBorder="1"/>
    <xf numFmtId="0" fontId="3" fillId="0" borderId="1" xfId="0" applyFont="1" applyBorder="1" applyAlignment="1">
      <alignment horizontal="center" vertical="center"/>
    </xf>
    <xf numFmtId="0" fontId="4" fillId="2" borderId="1" xfId="0" applyFont="1" applyFill="1" applyBorder="1"/>
    <xf numFmtId="0" fontId="3" fillId="2" borderId="1" xfId="0" applyFont="1" applyFill="1" applyBorder="1" applyAlignment="1">
      <alignment horizontal="left" vertical="top" wrapText="1"/>
    </xf>
    <xf numFmtId="164" fontId="10" fillId="2" borderId="1" xfId="0" applyNumberFormat="1" applyFont="1" applyFill="1" applyBorder="1" applyAlignment="1">
      <alignment horizontal="center" vertical="center" wrapText="1"/>
    </xf>
    <xf numFmtId="164" fontId="3" fillId="2" borderId="3" xfId="0" applyNumberFormat="1" applyFont="1" applyFill="1" applyBorder="1" applyAlignment="1">
      <alignment horizontal="center" vertical="center" wrapText="1"/>
    </xf>
    <xf numFmtId="164" fontId="3" fillId="2" borderId="2" xfId="0" applyNumberFormat="1" applyFont="1" applyFill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5" fillId="0" borderId="0" xfId="0" applyFont="1" applyAlignment="1">
      <alignment horizontal="right" vertical="center" wrapText="1"/>
    </xf>
    <xf numFmtId="0" fontId="1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right" vertical="top" wrapText="1"/>
    </xf>
    <xf numFmtId="0" fontId="3" fillId="2" borderId="1" xfId="0" applyFont="1" applyFill="1" applyBorder="1" applyAlignment="1">
      <alignment horizontal="left" vertical="top" wrapText="1"/>
    </xf>
    <xf numFmtId="0" fontId="9" fillId="2" borderId="1" xfId="0" applyFont="1" applyFill="1" applyBorder="1" applyAlignment="1">
      <alignment horizontal="left" vertical="top" wrapText="1"/>
    </xf>
    <xf numFmtId="0" fontId="1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left" vertical="top" wrapText="1"/>
    </xf>
    <xf numFmtId="0" fontId="12" fillId="2" borderId="1" xfId="0" applyFont="1" applyFill="1" applyBorder="1" applyAlignment="1">
      <alignment horizontal="left" vertical="top" wrapText="1"/>
    </xf>
    <xf numFmtId="0" fontId="10" fillId="2" borderId="1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vertical="center" wrapText="1"/>
    </xf>
    <xf numFmtId="164" fontId="11" fillId="2" borderId="3" xfId="0" applyNumberFormat="1" applyFont="1" applyFill="1" applyBorder="1" applyAlignment="1">
      <alignment horizontal="center" vertical="center" wrapText="1"/>
    </xf>
    <xf numFmtId="164" fontId="11" fillId="2" borderId="2" xfId="0" applyNumberFormat="1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left" vertical="top" wrapText="1"/>
    </xf>
    <xf numFmtId="0" fontId="3" fillId="2" borderId="4" xfId="0" applyFont="1" applyFill="1" applyBorder="1" applyAlignment="1">
      <alignment horizontal="left" vertical="top" wrapText="1"/>
    </xf>
    <xf numFmtId="0" fontId="3" fillId="2" borderId="2" xfId="0" applyFont="1" applyFill="1" applyBorder="1" applyAlignment="1">
      <alignment horizontal="left" vertical="top" wrapText="1"/>
    </xf>
    <xf numFmtId="164" fontId="3" fillId="2" borderId="4" xfId="0" applyNumberFormat="1" applyFont="1" applyFill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J38"/>
  <sheetViews>
    <sheetView tabSelected="1" view="pageBreakPreview" zoomScale="80" zoomScaleNormal="70" zoomScaleSheetLayoutView="80" workbookViewId="0">
      <pane xSplit="3" ySplit="15" topLeftCell="D16" activePane="bottomRight" state="frozen"/>
      <selection activeCell="A5" sqref="A5"/>
      <selection pane="topRight" activeCell="D5" sqref="D5"/>
      <selection pane="bottomLeft" activeCell="A11" sqref="A11"/>
      <selection pane="bottomRight" activeCell="AG15" sqref="AG15"/>
    </sheetView>
  </sheetViews>
  <sheetFormatPr defaultColWidth="9.140625" defaultRowHeight="15.75" x14ac:dyDescent="0.25"/>
  <cols>
    <col min="1" max="1" width="47.7109375" style="3" customWidth="1"/>
    <col min="2" max="2" width="18.140625" style="3" customWidth="1"/>
    <col min="3" max="3" width="19.7109375" style="3" customWidth="1"/>
    <col min="4" max="4" width="11.42578125" style="3" customWidth="1"/>
    <col min="5" max="5" width="12.7109375" style="4" hidden="1" customWidth="1"/>
    <col min="6" max="7" width="11.7109375" style="4" hidden="1" customWidth="1"/>
    <col min="8" max="8" width="13.5703125" style="4" hidden="1" customWidth="1"/>
    <col min="9" max="12" width="11.7109375" style="4" hidden="1" customWidth="1"/>
    <col min="13" max="13" width="14.28515625" style="4" hidden="1" customWidth="1"/>
    <col min="14" max="16" width="11.7109375" style="4" hidden="1" customWidth="1"/>
    <col min="17" max="17" width="1" style="4" hidden="1" customWidth="1"/>
    <col min="18" max="18" width="13.5703125" style="4" hidden="1" customWidth="1"/>
    <col min="19" max="20" width="13.85546875" style="4" hidden="1" customWidth="1"/>
    <col min="21" max="22" width="11.7109375" style="4" hidden="1" customWidth="1"/>
    <col min="23" max="23" width="13.85546875" style="4" hidden="1" customWidth="1"/>
    <col min="24" max="24" width="14.42578125" style="4" hidden="1" customWidth="1"/>
    <col min="25" max="25" width="12.85546875" style="3" hidden="1" customWidth="1"/>
    <col min="26" max="27" width="11.7109375" style="3" hidden="1" customWidth="1"/>
    <col min="28" max="28" width="13.5703125" style="3" hidden="1" customWidth="1"/>
    <col min="29" max="29" width="13.7109375" style="4" hidden="1" customWidth="1"/>
    <col min="30" max="30" width="12.85546875" style="3" hidden="1" customWidth="1"/>
    <col min="31" max="31" width="11.7109375" style="3" hidden="1" customWidth="1"/>
    <col min="32" max="32" width="10.5703125" style="3" hidden="1" customWidth="1"/>
    <col min="33" max="33" width="10.7109375" style="3" customWidth="1"/>
    <col min="34" max="34" width="8.7109375" style="4" hidden="1" customWidth="1"/>
    <col min="35" max="35" width="11.28515625" style="3" hidden="1" customWidth="1"/>
    <col min="36" max="36" width="12.85546875" style="3" hidden="1" customWidth="1"/>
    <col min="37" max="37" width="9" style="3" hidden="1" customWidth="1"/>
    <col min="38" max="38" width="9.28515625" style="3" customWidth="1"/>
    <col min="39" max="39" width="8.5703125" style="4" customWidth="1"/>
    <col min="40" max="40" width="8.5703125" style="3" customWidth="1"/>
    <col min="41" max="41" width="8.85546875" style="3" customWidth="1"/>
    <col min="42" max="42" width="6.85546875" style="3" customWidth="1"/>
    <col min="43" max="43" width="9.5703125" style="3" customWidth="1"/>
    <col min="44" max="44" width="7.42578125" style="4" customWidth="1"/>
    <col min="45" max="45" width="9.7109375" style="3" customWidth="1"/>
    <col min="46" max="46" width="7.42578125" style="3" customWidth="1"/>
    <col min="47" max="47" width="7.140625" style="3" customWidth="1"/>
    <col min="48" max="48" width="10" style="3" customWidth="1"/>
    <col min="49" max="49" width="6.85546875" style="4" customWidth="1"/>
    <col min="50" max="50" width="11.5703125" style="3" customWidth="1"/>
    <col min="51" max="51" width="8.5703125" style="3" customWidth="1"/>
    <col min="52" max="52" width="7.42578125" style="3" customWidth="1"/>
    <col min="53" max="53" width="9.28515625" style="3" customWidth="1"/>
    <col min="54" max="54" width="8.5703125" style="4" customWidth="1"/>
    <col min="55" max="55" width="8.5703125" style="3" customWidth="1"/>
    <col min="56" max="56" width="6.5703125" style="3" customWidth="1"/>
    <col min="57" max="57" width="6.28515625" style="3" customWidth="1"/>
    <col min="58" max="16384" width="9.140625" style="3"/>
  </cols>
  <sheetData>
    <row r="1" spans="1:62" ht="0.75" customHeight="1" x14ac:dyDescent="0.25">
      <c r="AB1" s="48" t="s">
        <v>14</v>
      </c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</row>
    <row r="2" spans="1:62" ht="21.75" hidden="1" customHeight="1" x14ac:dyDescent="0.25"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</row>
    <row r="3" spans="1:62" ht="30.75" hidden="1" customHeight="1" x14ac:dyDescent="0.25"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</row>
    <row r="4" spans="1:62" ht="30.75" customHeight="1" x14ac:dyDescent="0.25">
      <c r="AB4" s="15"/>
      <c r="AC4" s="15"/>
      <c r="AD4" s="15"/>
      <c r="AE4" s="15"/>
      <c r="AF4" s="15"/>
      <c r="AG4" s="15"/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50" t="s">
        <v>38</v>
      </c>
      <c r="AU4" s="50"/>
      <c r="AV4" s="50"/>
      <c r="AW4" s="50"/>
      <c r="AX4" s="50"/>
      <c r="AY4" s="50"/>
      <c r="AZ4" s="50"/>
      <c r="BA4" s="50"/>
      <c r="BB4" s="50"/>
      <c r="BC4" s="50"/>
      <c r="BD4" s="50"/>
      <c r="BE4" s="50"/>
      <c r="BF4" s="50"/>
      <c r="BG4" s="50"/>
      <c r="BH4" s="50"/>
      <c r="BI4" s="50"/>
      <c r="BJ4" s="50"/>
    </row>
    <row r="5" spans="1:62" ht="91.5" customHeight="1" x14ac:dyDescent="0.25">
      <c r="AB5" s="15"/>
      <c r="AC5" s="15"/>
      <c r="AD5" s="15"/>
      <c r="AE5" s="15"/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50"/>
      <c r="AU5" s="50"/>
      <c r="AV5" s="50"/>
      <c r="AW5" s="50"/>
      <c r="AX5" s="50"/>
      <c r="AY5" s="50"/>
      <c r="AZ5" s="50"/>
      <c r="BA5" s="50"/>
      <c r="BB5" s="50"/>
      <c r="BC5" s="50"/>
      <c r="BD5" s="50"/>
      <c r="BE5" s="50"/>
      <c r="BF5" s="50"/>
      <c r="BG5" s="50"/>
      <c r="BH5" s="50"/>
      <c r="BI5" s="50"/>
      <c r="BJ5" s="50"/>
    </row>
    <row r="6" spans="1:62" s="1" customFormat="1" ht="30.75" customHeight="1" x14ac:dyDescent="0.25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2"/>
      <c r="X6" s="7"/>
      <c r="AC6" s="7"/>
      <c r="AG6" s="14"/>
      <c r="AH6" s="14"/>
      <c r="AI6" s="14"/>
      <c r="AJ6" s="14"/>
      <c r="AK6" s="14"/>
      <c r="AT6" s="50" t="s">
        <v>36</v>
      </c>
      <c r="AU6" s="50"/>
      <c r="AV6" s="50"/>
      <c r="AW6" s="50"/>
      <c r="AX6" s="50"/>
      <c r="AY6" s="50"/>
      <c r="AZ6" s="50"/>
      <c r="BA6" s="50"/>
      <c r="BB6" s="50"/>
      <c r="BC6" s="50"/>
      <c r="BD6" s="50"/>
      <c r="BE6" s="50"/>
      <c r="BF6" s="50"/>
      <c r="BG6" s="50"/>
      <c r="BH6" s="50"/>
      <c r="BI6" s="50"/>
      <c r="BJ6" s="50"/>
    </row>
    <row r="7" spans="1:62" s="1" customFormat="1" ht="30.75" customHeight="1" x14ac:dyDescent="0.25">
      <c r="A7" s="7"/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2"/>
      <c r="X7" s="7"/>
      <c r="AC7" s="7"/>
      <c r="AG7" s="14"/>
      <c r="AH7" s="14"/>
      <c r="AI7" s="14"/>
      <c r="AJ7" s="14"/>
      <c r="AK7" s="14"/>
      <c r="AT7" s="50"/>
      <c r="AU7" s="50"/>
      <c r="AV7" s="50"/>
      <c r="AW7" s="50"/>
      <c r="AX7" s="50"/>
      <c r="AY7" s="50"/>
      <c r="AZ7" s="50"/>
      <c r="BA7" s="50"/>
      <c r="BB7" s="50"/>
      <c r="BC7" s="50"/>
      <c r="BD7" s="50"/>
      <c r="BE7" s="50"/>
      <c r="BF7" s="50"/>
      <c r="BG7" s="50"/>
      <c r="BH7" s="50"/>
      <c r="BI7" s="50"/>
      <c r="BJ7" s="50"/>
    </row>
    <row r="8" spans="1:62" s="1" customFormat="1" ht="70.5" customHeight="1" x14ac:dyDescent="0.3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2"/>
      <c r="X8" s="7"/>
      <c r="AB8" s="8"/>
      <c r="AC8" s="9"/>
      <c r="AD8" s="8"/>
      <c r="AE8" s="8"/>
      <c r="AF8" s="8"/>
      <c r="AG8" s="14"/>
      <c r="AH8" s="14"/>
      <c r="AI8" s="14"/>
      <c r="AJ8" s="14"/>
      <c r="AK8" s="14"/>
      <c r="AT8" s="50"/>
      <c r="AU8" s="50"/>
      <c r="AV8" s="50"/>
      <c r="AW8" s="50"/>
      <c r="AX8" s="50"/>
      <c r="AY8" s="50"/>
      <c r="AZ8" s="50"/>
      <c r="BA8" s="50"/>
      <c r="BB8" s="50"/>
      <c r="BC8" s="50"/>
      <c r="BD8" s="50"/>
      <c r="BE8" s="50"/>
      <c r="BF8" s="50"/>
      <c r="BG8" s="50"/>
      <c r="BH8" s="50"/>
      <c r="BI8" s="50"/>
      <c r="BJ8" s="50"/>
    </row>
    <row r="9" spans="1:62" s="1" customFormat="1" ht="43.5" hidden="1" customHeight="1" x14ac:dyDescent="0.3">
      <c r="A9" s="7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2"/>
      <c r="X9" s="7"/>
      <c r="AB9" s="8"/>
      <c r="AC9" s="9"/>
      <c r="AD9" s="8"/>
      <c r="AE9" s="8"/>
      <c r="AF9" s="8"/>
      <c r="AG9" s="14"/>
      <c r="AH9" s="14"/>
      <c r="AI9" s="14"/>
      <c r="AJ9" s="14"/>
      <c r="AK9" s="14"/>
    </row>
    <row r="10" spans="1:62" s="1" customFormat="1" ht="43.5" hidden="1" customHeight="1" x14ac:dyDescent="0.3">
      <c r="A10" s="7"/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13"/>
      <c r="S10" s="7"/>
      <c r="T10" s="7"/>
      <c r="U10" s="7"/>
      <c r="V10" s="7"/>
      <c r="W10" s="2"/>
      <c r="X10" s="7"/>
      <c r="AB10" s="8"/>
      <c r="AC10" s="9"/>
      <c r="AD10" s="8"/>
      <c r="AE10" s="8"/>
      <c r="AF10" s="8"/>
      <c r="AG10" s="14"/>
      <c r="AH10" s="14"/>
      <c r="AI10" s="14"/>
      <c r="AJ10" s="14"/>
      <c r="AK10" s="14"/>
    </row>
    <row r="11" spans="1:62" s="1" customFormat="1" ht="35.25" customHeight="1" x14ac:dyDescent="0.25">
      <c r="A11" s="69" t="s">
        <v>20</v>
      </c>
      <c r="B11" s="69"/>
      <c r="C11" s="69"/>
      <c r="D11" s="69"/>
      <c r="E11" s="69"/>
      <c r="F11" s="69"/>
      <c r="G11" s="69"/>
      <c r="H11" s="69"/>
      <c r="I11" s="69"/>
      <c r="J11" s="69"/>
      <c r="K11" s="69"/>
      <c r="L11" s="69"/>
      <c r="M11" s="69"/>
      <c r="N11" s="69"/>
      <c r="O11" s="69"/>
      <c r="P11" s="69"/>
      <c r="Q11" s="69"/>
      <c r="R11" s="69"/>
      <c r="S11" s="69"/>
      <c r="T11" s="69"/>
      <c r="U11" s="69"/>
      <c r="V11" s="69"/>
      <c r="W11" s="69"/>
      <c r="X11" s="69"/>
      <c r="Y11" s="69"/>
      <c r="Z11" s="69"/>
      <c r="AA11" s="69"/>
      <c r="AB11" s="69"/>
      <c r="AC11" s="69"/>
      <c r="AD11" s="69"/>
      <c r="AE11" s="69"/>
      <c r="AF11" s="69"/>
      <c r="AG11" s="69"/>
      <c r="AH11" s="69"/>
      <c r="AI11" s="69"/>
      <c r="AJ11" s="69"/>
      <c r="AK11" s="69"/>
      <c r="AL11" s="69"/>
      <c r="AM11" s="69"/>
      <c r="AN11" s="69"/>
      <c r="AO11" s="69"/>
      <c r="AP11" s="69"/>
      <c r="AQ11" s="69"/>
      <c r="AR11" s="69"/>
      <c r="AS11" s="69"/>
      <c r="AT11" s="69"/>
      <c r="AU11" s="69"/>
      <c r="AV11" s="69"/>
      <c r="AW11" s="69"/>
      <c r="AX11" s="69"/>
      <c r="AY11" s="69"/>
      <c r="AZ11" s="69"/>
      <c r="BA11" s="69"/>
      <c r="BB11" s="69"/>
      <c r="BC11" s="69"/>
      <c r="BD11" s="69"/>
      <c r="BE11" s="69"/>
      <c r="BF11" s="69"/>
      <c r="BG11" s="69"/>
      <c r="BH11" s="69"/>
      <c r="BI11" s="69"/>
      <c r="BJ11" s="69"/>
    </row>
    <row r="12" spans="1:62" s="1" customFormat="1" ht="24" customHeight="1" x14ac:dyDescent="0.25">
      <c r="A12" s="70"/>
      <c r="B12" s="70"/>
      <c r="C12" s="70"/>
      <c r="D12" s="70"/>
      <c r="E12" s="70"/>
      <c r="F12" s="70"/>
      <c r="G12" s="70"/>
      <c r="H12" s="70"/>
      <c r="I12" s="70"/>
      <c r="J12" s="70"/>
      <c r="K12" s="70"/>
      <c r="L12" s="70"/>
      <c r="M12" s="70"/>
      <c r="N12" s="70"/>
      <c r="O12" s="70"/>
      <c r="P12" s="70"/>
      <c r="Q12" s="70"/>
      <c r="R12" s="70"/>
      <c r="S12" s="70"/>
      <c r="T12" s="70"/>
      <c r="U12" s="70"/>
      <c r="V12" s="70"/>
      <c r="W12" s="70"/>
      <c r="X12" s="70"/>
      <c r="Y12" s="70"/>
      <c r="Z12" s="70"/>
      <c r="AA12" s="70"/>
      <c r="AB12" s="70"/>
      <c r="AC12" s="70"/>
      <c r="AD12" s="70"/>
      <c r="AE12" s="70"/>
      <c r="AF12" s="70"/>
      <c r="AG12" s="70"/>
      <c r="AH12" s="70"/>
      <c r="AI12" s="70"/>
      <c r="AJ12" s="70"/>
      <c r="AK12" s="70"/>
      <c r="AL12" s="70"/>
      <c r="AM12" s="70"/>
      <c r="AN12" s="70"/>
      <c r="AO12" s="70"/>
      <c r="AP12" s="70"/>
      <c r="AQ12" s="70"/>
      <c r="AR12" s="70"/>
      <c r="AS12" s="70"/>
      <c r="AT12" s="70"/>
      <c r="AU12" s="70"/>
      <c r="AV12" s="70"/>
      <c r="AW12" s="70"/>
      <c r="AX12" s="70"/>
      <c r="AY12" s="70"/>
      <c r="AZ12" s="70"/>
      <c r="BA12" s="70"/>
      <c r="BB12" s="70"/>
      <c r="BC12" s="70"/>
      <c r="BD12" s="70"/>
      <c r="BE12" s="70"/>
      <c r="BF12" s="70"/>
      <c r="BG12" s="70"/>
      <c r="BH12" s="70"/>
      <c r="BI12" s="70"/>
      <c r="BJ12" s="70"/>
    </row>
    <row r="13" spans="1:62" ht="39.75" customHeight="1" x14ac:dyDescent="0.25">
      <c r="A13" s="49" t="s">
        <v>3</v>
      </c>
      <c r="B13" s="49" t="s">
        <v>4</v>
      </c>
      <c r="C13" s="49" t="s">
        <v>0</v>
      </c>
      <c r="D13" s="45" t="s">
        <v>13</v>
      </c>
      <c r="E13" s="46"/>
      <c r="F13" s="46"/>
      <c r="G13" s="46"/>
      <c r="H13" s="46"/>
      <c r="I13" s="46"/>
      <c r="J13" s="46"/>
      <c r="K13" s="46"/>
      <c r="L13" s="46"/>
      <c r="M13" s="46"/>
      <c r="N13" s="46"/>
      <c r="O13" s="46"/>
      <c r="P13" s="46"/>
      <c r="Q13" s="46"/>
      <c r="R13" s="46"/>
      <c r="S13" s="46"/>
      <c r="T13" s="46"/>
      <c r="U13" s="46"/>
      <c r="V13" s="46"/>
      <c r="W13" s="46"/>
      <c r="X13" s="46"/>
      <c r="Y13" s="46"/>
      <c r="Z13" s="46"/>
      <c r="AA13" s="46"/>
      <c r="AB13" s="46"/>
      <c r="AC13" s="46"/>
      <c r="AD13" s="46"/>
      <c r="AE13" s="46"/>
      <c r="AF13" s="46"/>
      <c r="AG13" s="46"/>
      <c r="AH13" s="46"/>
      <c r="AI13" s="46"/>
      <c r="AJ13" s="46"/>
      <c r="AK13" s="46"/>
      <c r="AL13" s="46"/>
      <c r="AM13" s="46"/>
      <c r="AN13" s="46"/>
      <c r="AO13" s="46"/>
      <c r="AP13" s="46"/>
      <c r="AQ13" s="46"/>
      <c r="AR13" s="46"/>
      <c r="AS13" s="46"/>
      <c r="AT13" s="46"/>
      <c r="AU13" s="46"/>
      <c r="AV13" s="46"/>
      <c r="AW13" s="46"/>
      <c r="AX13" s="46"/>
      <c r="AY13" s="46"/>
      <c r="AZ13" s="46"/>
      <c r="BA13" s="46"/>
      <c r="BB13" s="46"/>
      <c r="BC13" s="46"/>
      <c r="BD13" s="46"/>
      <c r="BE13" s="46"/>
      <c r="BF13" s="46"/>
      <c r="BG13" s="46"/>
      <c r="BH13" s="46"/>
      <c r="BI13" s="46"/>
      <c r="BJ13" s="47"/>
    </row>
    <row r="14" spans="1:62" ht="38.25" customHeight="1" x14ac:dyDescent="0.25">
      <c r="A14" s="67"/>
      <c r="B14" s="67"/>
      <c r="C14" s="49"/>
      <c r="D14" s="68" t="s">
        <v>1</v>
      </c>
      <c r="E14" s="64"/>
      <c r="F14" s="65"/>
      <c r="G14" s="65"/>
      <c r="H14" s="65"/>
      <c r="I14" s="65"/>
      <c r="J14" s="65"/>
      <c r="K14" s="65"/>
      <c r="L14" s="65"/>
      <c r="M14" s="65"/>
      <c r="N14" s="65"/>
      <c r="O14" s="65"/>
      <c r="P14" s="65"/>
      <c r="Q14" s="65"/>
      <c r="R14" s="65"/>
      <c r="S14" s="65"/>
      <c r="T14" s="65"/>
      <c r="U14" s="65"/>
      <c r="V14" s="65"/>
      <c r="W14" s="65"/>
      <c r="X14" s="65"/>
      <c r="Y14" s="65"/>
      <c r="Z14" s="65"/>
      <c r="AA14" s="65"/>
      <c r="AB14" s="65"/>
      <c r="AC14" s="65"/>
      <c r="AD14" s="65"/>
      <c r="AE14" s="65"/>
      <c r="AF14" s="66"/>
      <c r="AG14" s="49" t="s">
        <v>15</v>
      </c>
      <c r="AH14" s="49"/>
      <c r="AI14" s="49"/>
      <c r="AJ14" s="49"/>
      <c r="AK14" s="49"/>
      <c r="AL14" s="49" t="s">
        <v>16</v>
      </c>
      <c r="AM14" s="49"/>
      <c r="AN14" s="49"/>
      <c r="AO14" s="49"/>
      <c r="AP14" s="49"/>
      <c r="AQ14" s="49" t="s">
        <v>17</v>
      </c>
      <c r="AR14" s="49"/>
      <c r="AS14" s="49"/>
      <c r="AT14" s="49"/>
      <c r="AU14" s="49"/>
      <c r="AV14" s="49" t="s">
        <v>18</v>
      </c>
      <c r="AW14" s="49"/>
      <c r="AX14" s="49"/>
      <c r="AY14" s="49"/>
      <c r="AZ14" s="49"/>
      <c r="BA14" s="49" t="s">
        <v>35</v>
      </c>
      <c r="BB14" s="49"/>
      <c r="BC14" s="49"/>
      <c r="BD14" s="49"/>
      <c r="BE14" s="49"/>
      <c r="BF14" s="42" t="s">
        <v>39</v>
      </c>
      <c r="BG14" s="43"/>
      <c r="BH14" s="43"/>
      <c r="BI14" s="43"/>
      <c r="BJ14" s="44"/>
    </row>
    <row r="15" spans="1:62" ht="111.75" customHeight="1" x14ac:dyDescent="0.25">
      <c r="A15" s="67"/>
      <c r="B15" s="67"/>
      <c r="C15" s="49"/>
      <c r="D15" s="68"/>
      <c r="E15" s="83"/>
      <c r="F15" s="84"/>
      <c r="G15" s="84"/>
      <c r="H15" s="84"/>
      <c r="I15" s="84"/>
      <c r="J15" s="84"/>
      <c r="K15" s="84"/>
      <c r="L15" s="84"/>
      <c r="M15" s="84"/>
      <c r="N15" s="84"/>
      <c r="O15" s="84"/>
      <c r="P15" s="84"/>
      <c r="Q15" s="84"/>
      <c r="R15" s="84"/>
      <c r="S15" s="84"/>
      <c r="T15" s="84"/>
      <c r="U15" s="84"/>
      <c r="V15" s="84"/>
      <c r="W15" s="84"/>
      <c r="X15" s="84"/>
      <c r="Y15" s="84"/>
      <c r="Z15" s="84"/>
      <c r="AA15" s="84"/>
      <c r="AB15" s="84"/>
      <c r="AC15" s="84"/>
      <c r="AD15" s="84"/>
      <c r="AE15" s="84"/>
      <c r="AF15" s="85"/>
      <c r="AG15" s="31" t="s">
        <v>2</v>
      </c>
      <c r="AH15" s="29" t="s">
        <v>8</v>
      </c>
      <c r="AI15" s="30" t="s">
        <v>7</v>
      </c>
      <c r="AJ15" s="30" t="s">
        <v>11</v>
      </c>
      <c r="AK15" s="30" t="s">
        <v>12</v>
      </c>
      <c r="AL15" s="31" t="s">
        <v>2</v>
      </c>
      <c r="AM15" s="29" t="s">
        <v>8</v>
      </c>
      <c r="AN15" s="30" t="s">
        <v>7</v>
      </c>
      <c r="AO15" s="30" t="s">
        <v>11</v>
      </c>
      <c r="AP15" s="30" t="s">
        <v>12</v>
      </c>
      <c r="AQ15" s="31" t="s">
        <v>2</v>
      </c>
      <c r="AR15" s="29" t="s">
        <v>8</v>
      </c>
      <c r="AS15" s="30" t="s">
        <v>7</v>
      </c>
      <c r="AT15" s="30" t="s">
        <v>11</v>
      </c>
      <c r="AU15" s="30" t="s">
        <v>12</v>
      </c>
      <c r="AV15" s="31" t="s">
        <v>2</v>
      </c>
      <c r="AW15" s="29" t="s">
        <v>8</v>
      </c>
      <c r="AX15" s="30" t="s">
        <v>7</v>
      </c>
      <c r="AY15" s="30" t="s">
        <v>11</v>
      </c>
      <c r="AZ15" s="30" t="s">
        <v>12</v>
      </c>
      <c r="BA15" s="31" t="s">
        <v>2</v>
      </c>
      <c r="BB15" s="29" t="s">
        <v>8</v>
      </c>
      <c r="BC15" s="30" t="s">
        <v>7</v>
      </c>
      <c r="BD15" s="30" t="s">
        <v>11</v>
      </c>
      <c r="BE15" s="30" t="s">
        <v>12</v>
      </c>
      <c r="BF15" s="31" t="s">
        <v>2</v>
      </c>
      <c r="BG15" s="29" t="s">
        <v>8</v>
      </c>
      <c r="BH15" s="30" t="s">
        <v>7</v>
      </c>
      <c r="BI15" s="30" t="s">
        <v>11</v>
      </c>
      <c r="BJ15" s="30" t="s">
        <v>12</v>
      </c>
    </row>
    <row r="16" spans="1:62" ht="24.75" customHeight="1" x14ac:dyDescent="0.25">
      <c r="A16" s="5">
        <v>1</v>
      </c>
      <c r="B16" s="5">
        <v>2</v>
      </c>
      <c r="C16" s="5">
        <v>3</v>
      </c>
      <c r="D16" s="5">
        <v>4</v>
      </c>
      <c r="E16" s="86"/>
      <c r="F16" s="87"/>
      <c r="G16" s="87"/>
      <c r="H16" s="87"/>
      <c r="I16" s="87"/>
      <c r="J16" s="87"/>
      <c r="K16" s="87"/>
      <c r="L16" s="87"/>
      <c r="M16" s="87"/>
      <c r="N16" s="87"/>
      <c r="O16" s="87"/>
      <c r="P16" s="87"/>
      <c r="Q16" s="87"/>
      <c r="R16" s="87"/>
      <c r="S16" s="87"/>
      <c r="T16" s="87"/>
      <c r="U16" s="87"/>
      <c r="V16" s="87"/>
      <c r="W16" s="87"/>
      <c r="X16" s="87"/>
      <c r="Y16" s="87"/>
      <c r="Z16" s="87"/>
      <c r="AA16" s="87"/>
      <c r="AB16" s="87"/>
      <c r="AC16" s="87"/>
      <c r="AD16" s="87"/>
      <c r="AE16" s="87"/>
      <c r="AF16" s="88"/>
      <c r="AG16" s="16">
        <v>15</v>
      </c>
      <c r="AH16" s="5">
        <v>16</v>
      </c>
      <c r="AI16" s="16">
        <v>17</v>
      </c>
      <c r="AJ16" s="16">
        <v>18</v>
      </c>
      <c r="AK16" s="16">
        <v>19</v>
      </c>
      <c r="AL16" s="16">
        <v>20</v>
      </c>
      <c r="AM16" s="5">
        <v>21</v>
      </c>
      <c r="AN16" s="16">
        <v>22</v>
      </c>
      <c r="AO16" s="16">
        <v>23</v>
      </c>
      <c r="AP16" s="16">
        <v>24</v>
      </c>
      <c r="AQ16" s="16">
        <v>25</v>
      </c>
      <c r="AR16" s="5">
        <v>26</v>
      </c>
      <c r="AS16" s="16">
        <v>27</v>
      </c>
      <c r="AT16" s="16">
        <v>28</v>
      </c>
      <c r="AU16" s="16">
        <v>29</v>
      </c>
      <c r="AV16" s="16">
        <v>30</v>
      </c>
      <c r="AW16" s="5">
        <v>31</v>
      </c>
      <c r="AX16" s="16">
        <v>32</v>
      </c>
      <c r="AY16" s="16">
        <v>33</v>
      </c>
      <c r="AZ16" s="16">
        <v>34</v>
      </c>
      <c r="BA16" s="16">
        <v>30</v>
      </c>
      <c r="BB16" s="5">
        <v>31</v>
      </c>
      <c r="BC16" s="16">
        <v>32</v>
      </c>
      <c r="BD16" s="16">
        <v>33</v>
      </c>
      <c r="BE16" s="16">
        <v>34</v>
      </c>
      <c r="BF16" s="36">
        <v>35</v>
      </c>
      <c r="BG16" s="36">
        <v>36</v>
      </c>
      <c r="BH16" s="36">
        <v>37</v>
      </c>
      <c r="BI16" s="36">
        <v>38</v>
      </c>
      <c r="BJ16" s="36">
        <v>39</v>
      </c>
    </row>
    <row r="17" spans="1:62" ht="15" customHeight="1" x14ac:dyDescent="0.25">
      <c r="A17" s="74" t="s">
        <v>21</v>
      </c>
      <c r="B17" s="53"/>
      <c r="C17" s="71" t="s">
        <v>5</v>
      </c>
      <c r="D17" s="40">
        <f>AG17+AL17+AQ17+AV17+BA17+BF17</f>
        <v>11815.4</v>
      </c>
      <c r="E17" s="86"/>
      <c r="F17" s="87"/>
      <c r="G17" s="87"/>
      <c r="H17" s="87"/>
      <c r="I17" s="87"/>
      <c r="J17" s="87"/>
      <c r="K17" s="87"/>
      <c r="L17" s="87"/>
      <c r="M17" s="87"/>
      <c r="N17" s="87"/>
      <c r="O17" s="87"/>
      <c r="P17" s="87"/>
      <c r="Q17" s="87"/>
      <c r="R17" s="87"/>
      <c r="S17" s="87"/>
      <c r="T17" s="87"/>
      <c r="U17" s="87"/>
      <c r="V17" s="87"/>
      <c r="W17" s="87"/>
      <c r="X17" s="87"/>
      <c r="Y17" s="87"/>
      <c r="Z17" s="87"/>
      <c r="AA17" s="87"/>
      <c r="AB17" s="87"/>
      <c r="AC17" s="87"/>
      <c r="AD17" s="87"/>
      <c r="AE17" s="87"/>
      <c r="AF17" s="88"/>
      <c r="AG17" s="40">
        <f t="shared" ref="AG17:AZ17" si="0">AG19</f>
        <v>2092.3000000000002</v>
      </c>
      <c r="AH17" s="40">
        <f t="shared" si="0"/>
        <v>0</v>
      </c>
      <c r="AI17" s="40">
        <f t="shared" si="0"/>
        <v>741.40000000000009</v>
      </c>
      <c r="AJ17" s="40">
        <f t="shared" si="0"/>
        <v>1350.9</v>
      </c>
      <c r="AK17" s="40">
        <f t="shared" si="0"/>
        <v>0</v>
      </c>
      <c r="AL17" s="40">
        <f>AM17+AN17+AO17+AP17</f>
        <v>2656.3</v>
      </c>
      <c r="AM17" s="40">
        <f>AM19</f>
        <v>354.9</v>
      </c>
      <c r="AN17" s="40">
        <f t="shared" si="0"/>
        <v>741.4</v>
      </c>
      <c r="AO17" s="40">
        <f>AO19</f>
        <v>1560</v>
      </c>
      <c r="AP17" s="40">
        <f t="shared" si="0"/>
        <v>0</v>
      </c>
      <c r="AQ17" s="40">
        <f>AQ19</f>
        <v>1748.3</v>
      </c>
      <c r="AR17" s="40">
        <f t="shared" si="0"/>
        <v>0</v>
      </c>
      <c r="AS17" s="40">
        <f t="shared" si="0"/>
        <v>1063.3</v>
      </c>
      <c r="AT17" s="40">
        <f t="shared" si="0"/>
        <v>685</v>
      </c>
      <c r="AU17" s="40">
        <f t="shared" si="0"/>
        <v>0</v>
      </c>
      <c r="AV17" s="40">
        <f t="shared" si="0"/>
        <v>2019.8</v>
      </c>
      <c r="AW17" s="40">
        <f t="shared" si="0"/>
        <v>0</v>
      </c>
      <c r="AX17" s="40">
        <f t="shared" si="0"/>
        <v>1159.8</v>
      </c>
      <c r="AY17" s="40">
        <f t="shared" si="0"/>
        <v>860</v>
      </c>
      <c r="AZ17" s="40">
        <f t="shared" si="0"/>
        <v>0</v>
      </c>
      <c r="BA17" s="40">
        <f t="shared" ref="BA17:BE17" si="1">BA19</f>
        <v>1623.8</v>
      </c>
      <c r="BB17" s="40">
        <f t="shared" si="1"/>
        <v>0</v>
      </c>
      <c r="BC17" s="40">
        <f t="shared" si="1"/>
        <v>1213.8</v>
      </c>
      <c r="BD17" s="40">
        <f t="shared" si="1"/>
        <v>410</v>
      </c>
      <c r="BE17" s="40">
        <f t="shared" si="1"/>
        <v>0</v>
      </c>
      <c r="BF17" s="40">
        <f t="shared" ref="BF17:BJ17" si="2">BF19</f>
        <v>1674.9</v>
      </c>
      <c r="BG17" s="40">
        <f t="shared" si="2"/>
        <v>0</v>
      </c>
      <c r="BH17" s="40">
        <f t="shared" si="2"/>
        <v>1264.9000000000001</v>
      </c>
      <c r="BI17" s="40">
        <f t="shared" si="2"/>
        <v>410</v>
      </c>
      <c r="BJ17" s="40">
        <f t="shared" si="2"/>
        <v>0</v>
      </c>
    </row>
    <row r="18" spans="1:62" ht="96.75" customHeight="1" x14ac:dyDescent="0.25">
      <c r="A18" s="75"/>
      <c r="B18" s="73"/>
      <c r="C18" s="72"/>
      <c r="D18" s="41"/>
      <c r="E18" s="86"/>
      <c r="F18" s="87"/>
      <c r="G18" s="87"/>
      <c r="H18" s="87"/>
      <c r="I18" s="87"/>
      <c r="J18" s="87"/>
      <c r="K18" s="87"/>
      <c r="L18" s="87"/>
      <c r="M18" s="87"/>
      <c r="N18" s="87"/>
      <c r="O18" s="87"/>
      <c r="P18" s="87"/>
      <c r="Q18" s="87"/>
      <c r="R18" s="87"/>
      <c r="S18" s="87"/>
      <c r="T18" s="87"/>
      <c r="U18" s="87"/>
      <c r="V18" s="87"/>
      <c r="W18" s="87"/>
      <c r="X18" s="87"/>
      <c r="Y18" s="87"/>
      <c r="Z18" s="87"/>
      <c r="AA18" s="87"/>
      <c r="AB18" s="87"/>
      <c r="AC18" s="87"/>
      <c r="AD18" s="87"/>
      <c r="AE18" s="87"/>
      <c r="AF18" s="88"/>
      <c r="AG18" s="41"/>
      <c r="AH18" s="41"/>
      <c r="AI18" s="41"/>
      <c r="AJ18" s="41"/>
      <c r="AK18" s="41"/>
      <c r="AL18" s="41"/>
      <c r="AM18" s="41"/>
      <c r="AN18" s="41"/>
      <c r="AO18" s="41"/>
      <c r="AP18" s="41"/>
      <c r="AQ18" s="41"/>
      <c r="AR18" s="41"/>
      <c r="AS18" s="41"/>
      <c r="AT18" s="41"/>
      <c r="AU18" s="41"/>
      <c r="AV18" s="41"/>
      <c r="AW18" s="41"/>
      <c r="AX18" s="41"/>
      <c r="AY18" s="41"/>
      <c r="AZ18" s="41"/>
      <c r="BA18" s="41"/>
      <c r="BB18" s="41"/>
      <c r="BC18" s="41"/>
      <c r="BD18" s="41"/>
      <c r="BE18" s="41"/>
      <c r="BF18" s="41"/>
      <c r="BG18" s="41"/>
      <c r="BH18" s="41"/>
      <c r="BI18" s="41"/>
      <c r="BJ18" s="41"/>
    </row>
    <row r="19" spans="1:62" ht="43.5" customHeight="1" x14ac:dyDescent="0.25">
      <c r="A19" s="75"/>
      <c r="B19" s="73"/>
      <c r="C19" s="71" t="s">
        <v>9</v>
      </c>
      <c r="D19" s="40">
        <f>AG19+AL19+AQ19+AV19+BA19+BF19</f>
        <v>11815.4</v>
      </c>
      <c r="E19" s="86"/>
      <c r="F19" s="87"/>
      <c r="G19" s="87"/>
      <c r="H19" s="87"/>
      <c r="I19" s="87"/>
      <c r="J19" s="87"/>
      <c r="K19" s="87"/>
      <c r="L19" s="87"/>
      <c r="M19" s="87"/>
      <c r="N19" s="87"/>
      <c r="O19" s="87"/>
      <c r="P19" s="87"/>
      <c r="Q19" s="87"/>
      <c r="R19" s="87"/>
      <c r="S19" s="87"/>
      <c r="T19" s="87"/>
      <c r="U19" s="87"/>
      <c r="V19" s="87"/>
      <c r="W19" s="87"/>
      <c r="X19" s="87"/>
      <c r="Y19" s="87"/>
      <c r="Z19" s="87"/>
      <c r="AA19" s="87"/>
      <c r="AB19" s="87"/>
      <c r="AC19" s="87"/>
      <c r="AD19" s="87"/>
      <c r="AE19" s="87"/>
      <c r="AF19" s="88"/>
      <c r="AG19" s="40">
        <f>AH19+AI19+AJ19</f>
        <v>2092.3000000000002</v>
      </c>
      <c r="AH19" s="40">
        <f t="shared" ref="AH19:AZ19" si="3">AH21</f>
        <v>0</v>
      </c>
      <c r="AI19" s="40">
        <f>AI23+AI28+AI33</f>
        <v>741.40000000000009</v>
      </c>
      <c r="AJ19" s="40">
        <f>AJ23+AJ33</f>
        <v>1350.9</v>
      </c>
      <c r="AK19" s="40">
        <f t="shared" si="3"/>
        <v>0</v>
      </c>
      <c r="AL19" s="40">
        <f>AM19+AN19+AO19+AP19</f>
        <v>2656.3</v>
      </c>
      <c r="AM19" s="40">
        <f>AM23</f>
        <v>354.9</v>
      </c>
      <c r="AN19" s="40">
        <f>AN23+AN28+AN33</f>
        <v>741.4</v>
      </c>
      <c r="AO19" s="40">
        <f>AO23+AO33+AO28</f>
        <v>1560</v>
      </c>
      <c r="AP19" s="40">
        <f t="shared" si="3"/>
        <v>0</v>
      </c>
      <c r="AQ19" s="40">
        <f>AR19+AS19+AT19+AU19</f>
        <v>1748.3</v>
      </c>
      <c r="AR19" s="40">
        <f t="shared" si="3"/>
        <v>0</v>
      </c>
      <c r="AS19" s="40">
        <f>AS23+AS28+AS33</f>
        <v>1063.3</v>
      </c>
      <c r="AT19" s="40">
        <f>AT23+AT33+AT28</f>
        <v>685</v>
      </c>
      <c r="AU19" s="40">
        <f t="shared" si="3"/>
        <v>0</v>
      </c>
      <c r="AV19" s="40">
        <f>AX19+AY19</f>
        <v>2019.8</v>
      </c>
      <c r="AW19" s="40">
        <f t="shared" si="3"/>
        <v>0</v>
      </c>
      <c r="AX19" s="40">
        <f>AX23+AX28+AX33</f>
        <v>1159.8</v>
      </c>
      <c r="AY19" s="40">
        <f>AY23+AY33</f>
        <v>860</v>
      </c>
      <c r="AZ19" s="40">
        <f t="shared" si="3"/>
        <v>0</v>
      </c>
      <c r="BA19" s="40">
        <f>BC19+BD19</f>
        <v>1623.8</v>
      </c>
      <c r="BB19" s="40">
        <f t="shared" ref="BB19" si="4">BB21</f>
        <v>0</v>
      </c>
      <c r="BC19" s="40">
        <f>BC23+BC28+BC33</f>
        <v>1213.8</v>
      </c>
      <c r="BD19" s="40">
        <f>BD23+BD33</f>
        <v>410</v>
      </c>
      <c r="BE19" s="40">
        <f t="shared" ref="BE19" si="5">BE21</f>
        <v>0</v>
      </c>
      <c r="BF19" s="40">
        <f>BH19+BI19</f>
        <v>1674.9</v>
      </c>
      <c r="BG19" s="40">
        <f t="shared" ref="BG19" si="6">BG21</f>
        <v>0</v>
      </c>
      <c r="BH19" s="40">
        <f>BH23+BH28+BH33</f>
        <v>1264.9000000000001</v>
      </c>
      <c r="BI19" s="40">
        <f>BI23+BI33</f>
        <v>410</v>
      </c>
      <c r="BJ19" s="40">
        <f t="shared" ref="BJ19" si="7">BJ21</f>
        <v>0</v>
      </c>
    </row>
    <row r="20" spans="1:62" ht="46.5" customHeight="1" x14ac:dyDescent="0.25">
      <c r="A20" s="75"/>
      <c r="B20" s="73"/>
      <c r="C20" s="80"/>
      <c r="D20" s="77"/>
      <c r="E20" s="86"/>
      <c r="F20" s="87"/>
      <c r="G20" s="87"/>
      <c r="H20" s="87"/>
      <c r="I20" s="87"/>
      <c r="J20" s="87"/>
      <c r="K20" s="87"/>
      <c r="L20" s="87"/>
      <c r="M20" s="87"/>
      <c r="N20" s="87"/>
      <c r="O20" s="87"/>
      <c r="P20" s="87"/>
      <c r="Q20" s="87"/>
      <c r="R20" s="87"/>
      <c r="S20" s="87"/>
      <c r="T20" s="87"/>
      <c r="U20" s="87"/>
      <c r="V20" s="87"/>
      <c r="W20" s="87"/>
      <c r="X20" s="87"/>
      <c r="Y20" s="87"/>
      <c r="Z20" s="87"/>
      <c r="AA20" s="87"/>
      <c r="AB20" s="87"/>
      <c r="AC20" s="87"/>
      <c r="AD20" s="87"/>
      <c r="AE20" s="87"/>
      <c r="AF20" s="88"/>
      <c r="AG20" s="77"/>
      <c r="AH20" s="41"/>
      <c r="AI20" s="41"/>
      <c r="AJ20" s="41"/>
      <c r="AK20" s="41"/>
      <c r="AL20" s="41"/>
      <c r="AM20" s="41"/>
      <c r="AN20" s="41"/>
      <c r="AO20" s="41"/>
      <c r="AP20" s="41"/>
      <c r="AQ20" s="41"/>
      <c r="AR20" s="41"/>
      <c r="AS20" s="41"/>
      <c r="AT20" s="41"/>
      <c r="AU20" s="41"/>
      <c r="AV20" s="41"/>
      <c r="AW20" s="41"/>
      <c r="AX20" s="41"/>
      <c r="AY20" s="41"/>
      <c r="AZ20" s="41"/>
      <c r="BA20" s="41"/>
      <c r="BB20" s="41"/>
      <c r="BC20" s="41"/>
      <c r="BD20" s="41"/>
      <c r="BE20" s="41"/>
      <c r="BF20" s="41"/>
      <c r="BG20" s="41"/>
      <c r="BH20" s="41"/>
      <c r="BI20" s="41"/>
      <c r="BJ20" s="41"/>
    </row>
    <row r="21" spans="1:62" ht="45.75" hidden="1" customHeight="1" x14ac:dyDescent="0.25">
      <c r="A21" s="75"/>
      <c r="B21" s="73"/>
      <c r="C21" s="81"/>
      <c r="D21" s="78"/>
      <c r="E21" s="86"/>
      <c r="F21" s="87"/>
      <c r="G21" s="87"/>
      <c r="H21" s="87"/>
      <c r="I21" s="87"/>
      <c r="J21" s="87"/>
      <c r="K21" s="87"/>
      <c r="L21" s="87"/>
      <c r="M21" s="87"/>
      <c r="N21" s="87"/>
      <c r="O21" s="87"/>
      <c r="P21" s="87"/>
      <c r="Q21" s="87"/>
      <c r="R21" s="87"/>
      <c r="S21" s="87"/>
      <c r="T21" s="87"/>
      <c r="U21" s="87"/>
      <c r="V21" s="87"/>
      <c r="W21" s="87"/>
      <c r="X21" s="87"/>
      <c r="Y21" s="87"/>
      <c r="Z21" s="87"/>
      <c r="AA21" s="87"/>
      <c r="AB21" s="87"/>
      <c r="AC21" s="87"/>
      <c r="AD21" s="87"/>
      <c r="AE21" s="87"/>
      <c r="AF21" s="88"/>
      <c r="AG21" s="78"/>
      <c r="AH21" s="40">
        <f t="shared" ref="AH21:AZ21" si="8">AH23</f>
        <v>0</v>
      </c>
      <c r="AI21" s="40">
        <f t="shared" si="8"/>
        <v>96.2</v>
      </c>
      <c r="AJ21" s="40">
        <f t="shared" si="8"/>
        <v>50.9</v>
      </c>
      <c r="AK21" s="40">
        <f t="shared" si="8"/>
        <v>0</v>
      </c>
      <c r="AL21" s="40">
        <f t="shared" si="8"/>
        <v>514.9</v>
      </c>
      <c r="AM21" s="40">
        <f t="shared" si="8"/>
        <v>354.9</v>
      </c>
      <c r="AN21" s="40">
        <f t="shared" si="8"/>
        <v>100</v>
      </c>
      <c r="AO21" s="40">
        <f t="shared" si="8"/>
        <v>60</v>
      </c>
      <c r="AP21" s="40">
        <f t="shared" si="8"/>
        <v>0</v>
      </c>
      <c r="AQ21" s="40">
        <f t="shared" si="8"/>
        <v>110</v>
      </c>
      <c r="AR21" s="40">
        <f t="shared" si="8"/>
        <v>0</v>
      </c>
      <c r="AS21" s="40">
        <f t="shared" si="8"/>
        <v>50</v>
      </c>
      <c r="AT21" s="40">
        <f t="shared" si="8"/>
        <v>60</v>
      </c>
      <c r="AU21" s="40">
        <f t="shared" si="8"/>
        <v>0</v>
      </c>
      <c r="AV21" s="40">
        <f t="shared" si="8"/>
        <v>151.9</v>
      </c>
      <c r="AW21" s="40">
        <f t="shared" si="8"/>
        <v>0</v>
      </c>
      <c r="AX21" s="40">
        <f t="shared" si="8"/>
        <v>91.9</v>
      </c>
      <c r="AY21" s="40">
        <f t="shared" si="8"/>
        <v>60</v>
      </c>
      <c r="AZ21" s="40">
        <f t="shared" si="8"/>
        <v>0</v>
      </c>
      <c r="BA21" s="40">
        <f t="shared" ref="BA21:BE21" si="9">BA23</f>
        <v>174.9</v>
      </c>
      <c r="BB21" s="40">
        <f t="shared" si="9"/>
        <v>0</v>
      </c>
      <c r="BC21" s="40">
        <f t="shared" si="9"/>
        <v>114.9</v>
      </c>
      <c r="BD21" s="40">
        <f t="shared" si="9"/>
        <v>60</v>
      </c>
      <c r="BE21" s="40">
        <f t="shared" si="9"/>
        <v>0</v>
      </c>
      <c r="BF21" s="34"/>
      <c r="BG21" s="34"/>
      <c r="BH21" s="34"/>
      <c r="BI21" s="34"/>
      <c r="BJ21" s="34"/>
    </row>
    <row r="22" spans="1:62" ht="62.25" hidden="1" customHeight="1" x14ac:dyDescent="0.25">
      <c r="A22" s="76"/>
      <c r="B22" s="55"/>
      <c r="C22" s="82"/>
      <c r="D22" s="79"/>
      <c r="E22" s="86"/>
      <c r="F22" s="87"/>
      <c r="G22" s="87"/>
      <c r="H22" s="87"/>
      <c r="I22" s="87"/>
      <c r="J22" s="87"/>
      <c r="K22" s="87"/>
      <c r="L22" s="87"/>
      <c r="M22" s="87"/>
      <c r="N22" s="87"/>
      <c r="O22" s="87"/>
      <c r="P22" s="87"/>
      <c r="Q22" s="87"/>
      <c r="R22" s="87"/>
      <c r="S22" s="87"/>
      <c r="T22" s="87"/>
      <c r="U22" s="87"/>
      <c r="V22" s="87"/>
      <c r="W22" s="87"/>
      <c r="X22" s="87"/>
      <c r="Y22" s="87"/>
      <c r="Z22" s="87"/>
      <c r="AA22" s="87"/>
      <c r="AB22" s="87"/>
      <c r="AC22" s="87"/>
      <c r="AD22" s="87"/>
      <c r="AE22" s="87"/>
      <c r="AF22" s="88"/>
      <c r="AG22" s="79"/>
      <c r="AH22" s="41"/>
      <c r="AI22" s="41"/>
      <c r="AJ22" s="41"/>
      <c r="AK22" s="41"/>
      <c r="AL22" s="41"/>
      <c r="AM22" s="41"/>
      <c r="AN22" s="41"/>
      <c r="AO22" s="41"/>
      <c r="AP22" s="41"/>
      <c r="AQ22" s="41"/>
      <c r="AR22" s="41"/>
      <c r="AS22" s="41"/>
      <c r="AT22" s="41"/>
      <c r="AU22" s="41"/>
      <c r="AV22" s="41"/>
      <c r="AW22" s="41"/>
      <c r="AX22" s="41"/>
      <c r="AY22" s="41"/>
      <c r="AZ22" s="41"/>
      <c r="BA22" s="41"/>
      <c r="BB22" s="41"/>
      <c r="BC22" s="41"/>
      <c r="BD22" s="41"/>
      <c r="BE22" s="41"/>
      <c r="BF22" s="34"/>
      <c r="BG22" s="34"/>
      <c r="BH22" s="34"/>
      <c r="BI22" s="34"/>
      <c r="BJ22" s="34"/>
    </row>
    <row r="23" spans="1:62" ht="15" customHeight="1" x14ac:dyDescent="0.25">
      <c r="A23" s="51" t="s">
        <v>22</v>
      </c>
      <c r="B23" s="53" t="s">
        <v>24</v>
      </c>
      <c r="C23" s="53" t="s">
        <v>10</v>
      </c>
      <c r="D23" s="40">
        <f>AG23+AL23+AQ23+AV23+BA23+BF23</f>
        <v>1298.3</v>
      </c>
      <c r="E23" s="86"/>
      <c r="F23" s="87"/>
      <c r="G23" s="87"/>
      <c r="H23" s="87"/>
      <c r="I23" s="87"/>
      <c r="J23" s="87"/>
      <c r="K23" s="87"/>
      <c r="L23" s="87"/>
      <c r="M23" s="87"/>
      <c r="N23" s="87"/>
      <c r="O23" s="87"/>
      <c r="P23" s="87"/>
      <c r="Q23" s="87"/>
      <c r="R23" s="87"/>
      <c r="S23" s="87"/>
      <c r="T23" s="87"/>
      <c r="U23" s="87"/>
      <c r="V23" s="87"/>
      <c r="W23" s="87"/>
      <c r="X23" s="87"/>
      <c r="Y23" s="87"/>
      <c r="Z23" s="87"/>
      <c r="AA23" s="87"/>
      <c r="AB23" s="87"/>
      <c r="AC23" s="87"/>
      <c r="AD23" s="87"/>
      <c r="AE23" s="87"/>
      <c r="AF23" s="88"/>
      <c r="AG23" s="40">
        <f>AG25</f>
        <v>147.1</v>
      </c>
      <c r="AH23" s="40">
        <f t="shared" ref="AH23:AZ23" si="10">AH25</f>
        <v>0</v>
      </c>
      <c r="AI23" s="40">
        <f t="shared" si="10"/>
        <v>96.2</v>
      </c>
      <c r="AJ23" s="40">
        <f t="shared" si="10"/>
        <v>50.9</v>
      </c>
      <c r="AK23" s="40">
        <f t="shared" si="10"/>
        <v>0</v>
      </c>
      <c r="AL23" s="40">
        <f>AL25+AL26</f>
        <v>514.9</v>
      </c>
      <c r="AM23" s="40">
        <f>AM25+AM26</f>
        <v>354.9</v>
      </c>
      <c r="AN23" s="40">
        <f>AN25+AN26</f>
        <v>100</v>
      </c>
      <c r="AO23" s="40">
        <f>AO25</f>
        <v>60</v>
      </c>
      <c r="AP23" s="40">
        <f t="shared" si="10"/>
        <v>0</v>
      </c>
      <c r="AQ23" s="40">
        <f t="shared" si="10"/>
        <v>110</v>
      </c>
      <c r="AR23" s="40">
        <f t="shared" si="10"/>
        <v>0</v>
      </c>
      <c r="AS23" s="40">
        <f>AS25</f>
        <v>50</v>
      </c>
      <c r="AT23" s="40">
        <f t="shared" si="10"/>
        <v>60</v>
      </c>
      <c r="AU23" s="40">
        <f t="shared" si="10"/>
        <v>0</v>
      </c>
      <c r="AV23" s="40">
        <f t="shared" si="10"/>
        <v>151.9</v>
      </c>
      <c r="AW23" s="40">
        <f t="shared" si="10"/>
        <v>0</v>
      </c>
      <c r="AX23" s="40">
        <f t="shared" si="10"/>
        <v>91.9</v>
      </c>
      <c r="AY23" s="40">
        <f t="shared" si="10"/>
        <v>60</v>
      </c>
      <c r="AZ23" s="40">
        <f t="shared" si="10"/>
        <v>0</v>
      </c>
      <c r="BA23" s="40">
        <f t="shared" ref="BA23:BE23" si="11">BA25</f>
        <v>174.9</v>
      </c>
      <c r="BB23" s="40">
        <f t="shared" si="11"/>
        <v>0</v>
      </c>
      <c r="BC23" s="40">
        <f t="shared" si="11"/>
        <v>114.9</v>
      </c>
      <c r="BD23" s="40">
        <f t="shared" si="11"/>
        <v>60</v>
      </c>
      <c r="BE23" s="40">
        <f t="shared" si="11"/>
        <v>0</v>
      </c>
      <c r="BF23" s="40">
        <f t="shared" ref="BF23:BJ23" si="12">BF25</f>
        <v>199.5</v>
      </c>
      <c r="BG23" s="40">
        <f t="shared" si="12"/>
        <v>0</v>
      </c>
      <c r="BH23" s="40">
        <f t="shared" si="12"/>
        <v>139.5</v>
      </c>
      <c r="BI23" s="40">
        <f t="shared" si="12"/>
        <v>60</v>
      </c>
      <c r="BJ23" s="40">
        <f t="shared" si="12"/>
        <v>0</v>
      </c>
    </row>
    <row r="24" spans="1:62" ht="91.5" customHeight="1" x14ac:dyDescent="0.25">
      <c r="A24" s="52"/>
      <c r="B24" s="54"/>
      <c r="C24" s="55"/>
      <c r="D24" s="41"/>
      <c r="E24" s="86"/>
      <c r="F24" s="87"/>
      <c r="G24" s="87"/>
      <c r="H24" s="87"/>
      <c r="I24" s="87"/>
      <c r="J24" s="87"/>
      <c r="K24" s="87"/>
      <c r="L24" s="87"/>
      <c r="M24" s="87"/>
      <c r="N24" s="87"/>
      <c r="O24" s="87"/>
      <c r="P24" s="87"/>
      <c r="Q24" s="87"/>
      <c r="R24" s="87"/>
      <c r="S24" s="87"/>
      <c r="T24" s="87"/>
      <c r="U24" s="87"/>
      <c r="V24" s="87"/>
      <c r="W24" s="87"/>
      <c r="X24" s="87"/>
      <c r="Y24" s="87"/>
      <c r="Z24" s="87"/>
      <c r="AA24" s="87"/>
      <c r="AB24" s="87"/>
      <c r="AC24" s="87"/>
      <c r="AD24" s="87"/>
      <c r="AE24" s="87"/>
      <c r="AF24" s="88"/>
      <c r="AG24" s="41"/>
      <c r="AH24" s="41"/>
      <c r="AI24" s="41"/>
      <c r="AJ24" s="41"/>
      <c r="AK24" s="41"/>
      <c r="AL24" s="41"/>
      <c r="AM24" s="41"/>
      <c r="AN24" s="41"/>
      <c r="AO24" s="41"/>
      <c r="AP24" s="41"/>
      <c r="AQ24" s="41"/>
      <c r="AR24" s="41"/>
      <c r="AS24" s="41"/>
      <c r="AT24" s="41"/>
      <c r="AU24" s="41"/>
      <c r="AV24" s="41"/>
      <c r="AW24" s="41"/>
      <c r="AX24" s="41"/>
      <c r="AY24" s="41"/>
      <c r="AZ24" s="41"/>
      <c r="BA24" s="41"/>
      <c r="BB24" s="41"/>
      <c r="BC24" s="41"/>
      <c r="BD24" s="41"/>
      <c r="BE24" s="41"/>
      <c r="BF24" s="41"/>
      <c r="BG24" s="41"/>
      <c r="BH24" s="41"/>
      <c r="BI24" s="41"/>
      <c r="BJ24" s="41"/>
    </row>
    <row r="25" spans="1:62" ht="104.25" customHeight="1" x14ac:dyDescent="0.25">
      <c r="A25" s="17" t="s">
        <v>23</v>
      </c>
      <c r="B25" s="18" t="s">
        <v>25</v>
      </c>
      <c r="C25" s="18" t="s">
        <v>10</v>
      </c>
      <c r="D25" s="19">
        <f>AG25+AL25+AQ25+AV25+BA25+BF25</f>
        <v>888.3</v>
      </c>
      <c r="E25" s="86"/>
      <c r="F25" s="87"/>
      <c r="G25" s="87"/>
      <c r="H25" s="87"/>
      <c r="I25" s="87"/>
      <c r="J25" s="87"/>
      <c r="K25" s="87"/>
      <c r="L25" s="87"/>
      <c r="M25" s="87"/>
      <c r="N25" s="87"/>
      <c r="O25" s="87"/>
      <c r="P25" s="87"/>
      <c r="Q25" s="87"/>
      <c r="R25" s="87"/>
      <c r="S25" s="87"/>
      <c r="T25" s="87"/>
      <c r="U25" s="87"/>
      <c r="V25" s="87"/>
      <c r="W25" s="87"/>
      <c r="X25" s="87"/>
      <c r="Y25" s="87"/>
      <c r="Z25" s="87"/>
      <c r="AA25" s="87"/>
      <c r="AB25" s="87"/>
      <c r="AC25" s="87"/>
      <c r="AD25" s="87"/>
      <c r="AE25" s="87"/>
      <c r="AF25" s="88"/>
      <c r="AG25" s="19">
        <f>AH25+AI25+AJ25+AK25</f>
        <v>147.1</v>
      </c>
      <c r="AH25" s="19">
        <v>0</v>
      </c>
      <c r="AI25" s="19">
        <v>96.2</v>
      </c>
      <c r="AJ25" s="19">
        <v>50.9</v>
      </c>
      <c r="AK25" s="19">
        <v>0</v>
      </c>
      <c r="AL25" s="19">
        <f>AM25+AN25+AO25+AP25</f>
        <v>104.9</v>
      </c>
      <c r="AM25" s="19">
        <v>0</v>
      </c>
      <c r="AN25" s="19">
        <v>44.9</v>
      </c>
      <c r="AO25" s="19">
        <v>60</v>
      </c>
      <c r="AP25" s="19">
        <v>0</v>
      </c>
      <c r="AQ25" s="19">
        <f>AR25+AS25+AT25+AU25</f>
        <v>110</v>
      </c>
      <c r="AR25" s="19">
        <v>0</v>
      </c>
      <c r="AS25" s="19">
        <v>50</v>
      </c>
      <c r="AT25" s="19">
        <v>60</v>
      </c>
      <c r="AU25" s="19">
        <v>0</v>
      </c>
      <c r="AV25" s="19">
        <f>AW25+AX25+AY25+AZ25</f>
        <v>151.9</v>
      </c>
      <c r="AW25" s="19">
        <v>0</v>
      </c>
      <c r="AX25" s="19">
        <v>91.9</v>
      </c>
      <c r="AY25" s="19">
        <v>60</v>
      </c>
      <c r="AZ25" s="19">
        <v>0</v>
      </c>
      <c r="BA25" s="19">
        <f>BB25+BC25+BD25+BE25</f>
        <v>174.9</v>
      </c>
      <c r="BB25" s="19">
        <v>0</v>
      </c>
      <c r="BC25" s="19">
        <v>114.9</v>
      </c>
      <c r="BD25" s="19">
        <v>60</v>
      </c>
      <c r="BE25" s="19">
        <v>0</v>
      </c>
      <c r="BF25" s="19">
        <f>BG25+BH25+BI25+BJ25</f>
        <v>199.5</v>
      </c>
      <c r="BG25" s="19">
        <v>0</v>
      </c>
      <c r="BH25" s="19">
        <v>139.5</v>
      </c>
      <c r="BI25" s="19">
        <v>60</v>
      </c>
      <c r="BJ25" s="19">
        <v>0</v>
      </c>
    </row>
    <row r="26" spans="1:62" ht="147.75" hidden="1" customHeight="1" x14ac:dyDescent="0.25">
      <c r="A26" s="17" t="s">
        <v>34</v>
      </c>
      <c r="B26" s="18" t="s">
        <v>25</v>
      </c>
      <c r="C26" s="18" t="s">
        <v>10</v>
      </c>
      <c r="D26" s="19">
        <f>AG26+AL26+AQ26+AV26+BA26+BF26</f>
        <v>410</v>
      </c>
      <c r="E26" s="86"/>
      <c r="F26" s="87"/>
      <c r="G26" s="87"/>
      <c r="H26" s="87"/>
      <c r="I26" s="87"/>
      <c r="J26" s="87"/>
      <c r="K26" s="87"/>
      <c r="L26" s="87"/>
      <c r="M26" s="87"/>
      <c r="N26" s="87"/>
      <c r="O26" s="87"/>
      <c r="P26" s="87"/>
      <c r="Q26" s="87"/>
      <c r="R26" s="87"/>
      <c r="S26" s="87"/>
      <c r="T26" s="87"/>
      <c r="U26" s="87"/>
      <c r="V26" s="87"/>
      <c r="W26" s="87"/>
      <c r="X26" s="87"/>
      <c r="Y26" s="87"/>
      <c r="Z26" s="87"/>
      <c r="AA26" s="87"/>
      <c r="AB26" s="87"/>
      <c r="AC26" s="87"/>
      <c r="AD26" s="87"/>
      <c r="AE26" s="87"/>
      <c r="AF26" s="88"/>
      <c r="AG26" s="19">
        <v>0</v>
      </c>
      <c r="AH26" s="19">
        <v>0</v>
      </c>
      <c r="AI26" s="19">
        <v>0</v>
      </c>
      <c r="AJ26" s="19">
        <v>0</v>
      </c>
      <c r="AK26" s="19">
        <v>0</v>
      </c>
      <c r="AL26" s="19">
        <f>AM26+AN26+AO26+AP26</f>
        <v>410</v>
      </c>
      <c r="AM26" s="19">
        <v>354.9</v>
      </c>
      <c r="AN26" s="19">
        <v>55.1</v>
      </c>
      <c r="AO26" s="19">
        <v>0</v>
      </c>
      <c r="AP26" s="19">
        <v>0</v>
      </c>
      <c r="AQ26" s="19">
        <v>0</v>
      </c>
      <c r="AR26" s="19">
        <v>0</v>
      </c>
      <c r="AS26" s="19">
        <v>0</v>
      </c>
      <c r="AT26" s="19">
        <v>0</v>
      </c>
      <c r="AU26" s="19">
        <v>0</v>
      </c>
      <c r="AV26" s="19">
        <v>0</v>
      </c>
      <c r="AW26" s="19">
        <v>0</v>
      </c>
      <c r="AX26" s="19">
        <v>0</v>
      </c>
      <c r="AY26" s="19">
        <v>0</v>
      </c>
      <c r="AZ26" s="19">
        <v>0</v>
      </c>
      <c r="BA26" s="19">
        <v>0</v>
      </c>
      <c r="BB26" s="19">
        <v>0</v>
      </c>
      <c r="BC26" s="19">
        <v>0</v>
      </c>
      <c r="BD26" s="19">
        <v>0</v>
      </c>
      <c r="BE26" s="19">
        <v>0</v>
      </c>
      <c r="BF26" s="19">
        <v>0</v>
      </c>
      <c r="BG26" s="19">
        <v>0</v>
      </c>
      <c r="BH26" s="19">
        <v>0</v>
      </c>
      <c r="BI26" s="19">
        <v>0</v>
      </c>
      <c r="BJ26" s="19">
        <v>0</v>
      </c>
    </row>
    <row r="27" spans="1:62" ht="90.75" customHeight="1" x14ac:dyDescent="0.25">
      <c r="A27" s="38" t="s">
        <v>32</v>
      </c>
      <c r="B27" s="18" t="s">
        <v>25</v>
      </c>
      <c r="C27" s="18" t="s">
        <v>10</v>
      </c>
      <c r="D27" s="21">
        <f>AG27+AL27+AQ27+AV27+BA27+BF27</f>
        <v>0</v>
      </c>
      <c r="E27" s="86"/>
      <c r="F27" s="87"/>
      <c r="G27" s="87"/>
      <c r="H27" s="87"/>
      <c r="I27" s="87"/>
      <c r="J27" s="87"/>
      <c r="K27" s="87"/>
      <c r="L27" s="87"/>
      <c r="M27" s="87"/>
      <c r="N27" s="87"/>
      <c r="O27" s="87"/>
      <c r="P27" s="87"/>
      <c r="Q27" s="87"/>
      <c r="R27" s="87"/>
      <c r="S27" s="87"/>
      <c r="T27" s="87"/>
      <c r="U27" s="87"/>
      <c r="V27" s="87"/>
      <c r="W27" s="87"/>
      <c r="X27" s="87"/>
      <c r="Y27" s="87"/>
      <c r="Z27" s="87"/>
      <c r="AA27" s="87"/>
      <c r="AB27" s="87"/>
      <c r="AC27" s="87"/>
      <c r="AD27" s="87"/>
      <c r="AE27" s="87"/>
      <c r="AF27" s="88"/>
      <c r="AG27" s="21">
        <f>AH27+AI27+AJ27+AK27</f>
        <v>0</v>
      </c>
      <c r="AH27" s="21">
        <v>0</v>
      </c>
      <c r="AI27" s="21">
        <v>0</v>
      </c>
      <c r="AJ27" s="21">
        <v>0</v>
      </c>
      <c r="AK27" s="21">
        <v>0</v>
      </c>
      <c r="AL27" s="21">
        <f>AM27+AN27+AO27+AP27</f>
        <v>0</v>
      </c>
      <c r="AM27" s="21">
        <v>0</v>
      </c>
      <c r="AN27" s="21">
        <v>0</v>
      </c>
      <c r="AO27" s="21">
        <v>0</v>
      </c>
      <c r="AP27" s="21">
        <v>0</v>
      </c>
      <c r="AQ27" s="21">
        <f>AR27+AS27+AT27+AU27</f>
        <v>0</v>
      </c>
      <c r="AR27" s="21">
        <v>0</v>
      </c>
      <c r="AS27" s="21">
        <v>0</v>
      </c>
      <c r="AT27" s="21">
        <v>0</v>
      </c>
      <c r="AU27" s="21">
        <v>0</v>
      </c>
      <c r="AV27" s="21">
        <f>AW27+AX27+AY27+AZ27</f>
        <v>0</v>
      </c>
      <c r="AW27" s="21">
        <v>0</v>
      </c>
      <c r="AX27" s="33">
        <v>0</v>
      </c>
      <c r="AY27" s="33">
        <v>0</v>
      </c>
      <c r="AZ27" s="33">
        <v>0</v>
      </c>
      <c r="BA27" s="33">
        <f>BB27+BC27+BD27+BE27</f>
        <v>0</v>
      </c>
      <c r="BB27" s="33">
        <v>0</v>
      </c>
      <c r="BC27" s="33">
        <v>0</v>
      </c>
      <c r="BD27" s="33">
        <v>0</v>
      </c>
      <c r="BE27" s="33">
        <v>0</v>
      </c>
      <c r="BF27" s="33">
        <f>BG27+BH27+BI27+BJ27</f>
        <v>0</v>
      </c>
      <c r="BG27" s="33">
        <v>0</v>
      </c>
      <c r="BH27" s="33">
        <v>0</v>
      </c>
      <c r="BI27" s="33">
        <v>0</v>
      </c>
      <c r="BJ27" s="32">
        <v>0</v>
      </c>
    </row>
    <row r="28" spans="1:62" s="6" customFormat="1" ht="61.5" customHeight="1" x14ac:dyDescent="0.25">
      <c r="A28" s="56" t="s">
        <v>26</v>
      </c>
      <c r="B28" s="58" t="s">
        <v>19</v>
      </c>
      <c r="C28" s="62" t="s">
        <v>6</v>
      </c>
      <c r="D28" s="39">
        <f>AG28+AL28+AQ28+AV28+BA28+BF28</f>
        <v>5437.1</v>
      </c>
      <c r="E28" s="86"/>
      <c r="F28" s="87"/>
      <c r="G28" s="87"/>
      <c r="H28" s="87"/>
      <c r="I28" s="87"/>
      <c r="J28" s="87"/>
      <c r="K28" s="87"/>
      <c r="L28" s="87"/>
      <c r="M28" s="87"/>
      <c r="N28" s="87"/>
      <c r="O28" s="87"/>
      <c r="P28" s="87"/>
      <c r="Q28" s="87"/>
      <c r="R28" s="87"/>
      <c r="S28" s="87"/>
      <c r="T28" s="87"/>
      <c r="U28" s="87"/>
      <c r="V28" s="87"/>
      <c r="W28" s="87"/>
      <c r="X28" s="87"/>
      <c r="Y28" s="87"/>
      <c r="Z28" s="87"/>
      <c r="AA28" s="87"/>
      <c r="AB28" s="87"/>
      <c r="AC28" s="87"/>
      <c r="AD28" s="87"/>
      <c r="AE28" s="87"/>
      <c r="AF28" s="88"/>
      <c r="AG28" s="39">
        <f>AG32</f>
        <v>565.20000000000005</v>
      </c>
      <c r="AH28" s="39">
        <f t="shared" ref="AH28:AZ28" si="13">AH32</f>
        <v>0</v>
      </c>
      <c r="AI28" s="39">
        <f t="shared" si="13"/>
        <v>565.20000000000005</v>
      </c>
      <c r="AJ28" s="39">
        <f t="shared" si="13"/>
        <v>0</v>
      </c>
      <c r="AK28" s="39">
        <f t="shared" si="13"/>
        <v>0</v>
      </c>
      <c r="AL28" s="39">
        <f t="shared" si="13"/>
        <v>761.4</v>
      </c>
      <c r="AM28" s="39">
        <f t="shared" si="13"/>
        <v>0</v>
      </c>
      <c r="AN28" s="39">
        <f t="shared" si="13"/>
        <v>561.4</v>
      </c>
      <c r="AO28" s="39">
        <f t="shared" si="13"/>
        <v>200</v>
      </c>
      <c r="AP28" s="39">
        <f t="shared" si="13"/>
        <v>0</v>
      </c>
      <c r="AQ28" s="39">
        <f t="shared" si="13"/>
        <v>1058.3</v>
      </c>
      <c r="AR28" s="39">
        <f t="shared" si="13"/>
        <v>0</v>
      </c>
      <c r="AS28" s="39">
        <f>AS32</f>
        <v>933.3</v>
      </c>
      <c r="AT28" s="39">
        <f t="shared" si="13"/>
        <v>125</v>
      </c>
      <c r="AU28" s="39">
        <f t="shared" si="13"/>
        <v>0</v>
      </c>
      <c r="AV28" s="39">
        <f t="shared" si="13"/>
        <v>987.9</v>
      </c>
      <c r="AW28" s="39">
        <f t="shared" si="13"/>
        <v>0</v>
      </c>
      <c r="AX28" s="39">
        <f t="shared" si="13"/>
        <v>987.9</v>
      </c>
      <c r="AY28" s="39">
        <f t="shared" si="13"/>
        <v>0</v>
      </c>
      <c r="AZ28" s="39">
        <f t="shared" si="13"/>
        <v>0</v>
      </c>
      <c r="BA28" s="39">
        <f t="shared" ref="BA28:BE28" si="14">BA32</f>
        <v>1018.9</v>
      </c>
      <c r="BB28" s="39">
        <f t="shared" si="14"/>
        <v>0</v>
      </c>
      <c r="BC28" s="39">
        <f t="shared" si="14"/>
        <v>1018.9</v>
      </c>
      <c r="BD28" s="39">
        <f t="shared" si="14"/>
        <v>0</v>
      </c>
      <c r="BE28" s="39">
        <f t="shared" si="14"/>
        <v>0</v>
      </c>
      <c r="BF28" s="39">
        <f t="shared" ref="BF28:BJ28" si="15">BF32</f>
        <v>1045.4000000000001</v>
      </c>
      <c r="BG28" s="39">
        <f t="shared" si="15"/>
        <v>0</v>
      </c>
      <c r="BH28" s="39">
        <f t="shared" si="15"/>
        <v>1045.4000000000001</v>
      </c>
      <c r="BI28" s="39">
        <f t="shared" si="15"/>
        <v>0</v>
      </c>
      <c r="BJ28" s="39">
        <f t="shared" si="15"/>
        <v>0</v>
      </c>
    </row>
    <row r="29" spans="1:62" s="6" customFormat="1" ht="40.5" customHeight="1" x14ac:dyDescent="0.25">
      <c r="A29" s="57"/>
      <c r="B29" s="58"/>
      <c r="C29" s="63"/>
      <c r="D29" s="39"/>
      <c r="E29" s="86"/>
      <c r="F29" s="87"/>
      <c r="G29" s="87"/>
      <c r="H29" s="87"/>
      <c r="I29" s="87"/>
      <c r="J29" s="87"/>
      <c r="K29" s="87"/>
      <c r="L29" s="87"/>
      <c r="M29" s="87"/>
      <c r="N29" s="87"/>
      <c r="O29" s="87"/>
      <c r="P29" s="87"/>
      <c r="Q29" s="87"/>
      <c r="R29" s="87"/>
      <c r="S29" s="87"/>
      <c r="T29" s="87"/>
      <c r="U29" s="87"/>
      <c r="V29" s="87"/>
      <c r="W29" s="87"/>
      <c r="X29" s="87"/>
      <c r="Y29" s="87"/>
      <c r="Z29" s="87"/>
      <c r="AA29" s="87"/>
      <c r="AB29" s="87"/>
      <c r="AC29" s="87"/>
      <c r="AD29" s="87"/>
      <c r="AE29" s="87"/>
      <c r="AF29" s="88"/>
      <c r="AG29" s="39"/>
      <c r="AH29" s="39"/>
      <c r="AI29" s="39"/>
      <c r="AJ29" s="39"/>
      <c r="AK29" s="39"/>
      <c r="AL29" s="39"/>
      <c r="AM29" s="39"/>
      <c r="AN29" s="39"/>
      <c r="AO29" s="39"/>
      <c r="AP29" s="39"/>
      <c r="AQ29" s="39"/>
      <c r="AR29" s="39"/>
      <c r="AS29" s="39"/>
      <c r="AT29" s="39"/>
      <c r="AU29" s="39"/>
      <c r="AV29" s="39"/>
      <c r="AW29" s="39"/>
      <c r="AX29" s="39"/>
      <c r="AY29" s="39"/>
      <c r="AZ29" s="39"/>
      <c r="BA29" s="39"/>
      <c r="BB29" s="39"/>
      <c r="BC29" s="39"/>
      <c r="BD29" s="39"/>
      <c r="BE29" s="39"/>
      <c r="BF29" s="39"/>
      <c r="BG29" s="39"/>
      <c r="BH29" s="39"/>
      <c r="BI29" s="39"/>
      <c r="BJ29" s="39"/>
    </row>
    <row r="30" spans="1:62" s="6" customFormat="1" ht="88.5" hidden="1" customHeight="1" x14ac:dyDescent="0.25">
      <c r="A30" s="57"/>
      <c r="B30" s="59"/>
      <c r="D30" s="60"/>
      <c r="E30" s="86"/>
      <c r="F30" s="87"/>
      <c r="G30" s="87"/>
      <c r="H30" s="87"/>
      <c r="I30" s="87"/>
      <c r="J30" s="87"/>
      <c r="K30" s="87"/>
      <c r="L30" s="87"/>
      <c r="M30" s="87"/>
      <c r="N30" s="87"/>
      <c r="O30" s="87"/>
      <c r="P30" s="87"/>
      <c r="Q30" s="87"/>
      <c r="R30" s="87"/>
      <c r="S30" s="87"/>
      <c r="T30" s="87"/>
      <c r="U30" s="87"/>
      <c r="V30" s="87"/>
      <c r="W30" s="87"/>
      <c r="X30" s="87"/>
      <c r="Y30" s="87"/>
      <c r="Z30" s="87"/>
      <c r="AA30" s="87"/>
      <c r="AB30" s="87"/>
      <c r="AC30" s="87"/>
      <c r="AD30" s="87"/>
      <c r="AE30" s="87"/>
      <c r="AF30" s="88"/>
      <c r="AG30" s="22"/>
      <c r="AH30" s="22"/>
      <c r="AI30" s="22"/>
      <c r="AJ30" s="22"/>
      <c r="AK30" s="22"/>
      <c r="AL30" s="22"/>
      <c r="AM30" s="22"/>
      <c r="AN30" s="22"/>
      <c r="AO30" s="22"/>
      <c r="AP30" s="22"/>
      <c r="AQ30" s="22"/>
      <c r="AR30" s="22"/>
      <c r="AS30" s="22"/>
      <c r="AT30" s="22"/>
      <c r="AU30" s="22"/>
      <c r="AV30" s="22"/>
      <c r="AW30" s="22"/>
      <c r="AX30" s="22"/>
      <c r="AY30" s="22"/>
      <c r="AZ30" s="22"/>
      <c r="BA30" s="22"/>
      <c r="BB30" s="22"/>
      <c r="BC30" s="22"/>
      <c r="BD30" s="22"/>
      <c r="BE30" s="22"/>
      <c r="BF30" s="37"/>
      <c r="BG30" s="37"/>
      <c r="BH30" s="37"/>
      <c r="BI30" s="37"/>
      <c r="BJ30" s="35"/>
    </row>
    <row r="31" spans="1:62" s="6" customFormat="1" ht="45" hidden="1" customHeight="1" x14ac:dyDescent="0.25">
      <c r="A31" s="57"/>
      <c r="B31" s="59"/>
      <c r="D31" s="61"/>
      <c r="E31" s="86"/>
      <c r="F31" s="87"/>
      <c r="G31" s="87"/>
      <c r="H31" s="87"/>
      <c r="I31" s="87"/>
      <c r="J31" s="87"/>
      <c r="K31" s="87"/>
      <c r="L31" s="87"/>
      <c r="M31" s="87"/>
      <c r="N31" s="87"/>
      <c r="O31" s="87"/>
      <c r="P31" s="87"/>
      <c r="Q31" s="87"/>
      <c r="R31" s="87"/>
      <c r="S31" s="87"/>
      <c r="T31" s="87"/>
      <c r="U31" s="87"/>
      <c r="V31" s="87"/>
      <c r="W31" s="87"/>
      <c r="X31" s="87"/>
      <c r="Y31" s="87"/>
      <c r="Z31" s="87"/>
      <c r="AA31" s="87"/>
      <c r="AB31" s="87"/>
      <c r="AC31" s="87"/>
      <c r="AD31" s="87"/>
      <c r="AE31" s="87"/>
      <c r="AF31" s="88"/>
      <c r="AG31" s="22" t="e">
        <f>#REF!+#REF!</f>
        <v>#REF!</v>
      </c>
      <c r="AH31" s="22" t="e">
        <f>#REF!+#REF!</f>
        <v>#REF!</v>
      </c>
      <c r="AI31" s="22" t="e">
        <f>#REF!+#REF!</f>
        <v>#REF!</v>
      </c>
      <c r="AJ31" s="22" t="e">
        <f>#REF!+#REF!</f>
        <v>#REF!</v>
      </c>
      <c r="AK31" s="22" t="e">
        <f>#REF!+#REF!</f>
        <v>#REF!</v>
      </c>
      <c r="AL31" s="22" t="e">
        <f>#REF!+#REF!</f>
        <v>#REF!</v>
      </c>
      <c r="AM31" s="22" t="e">
        <f>#REF!+#REF!</f>
        <v>#REF!</v>
      </c>
      <c r="AN31" s="22" t="e">
        <f>#REF!+#REF!</f>
        <v>#REF!</v>
      </c>
      <c r="AO31" s="22" t="e">
        <f>#REF!+#REF!</f>
        <v>#REF!</v>
      </c>
      <c r="AP31" s="22" t="e">
        <f>#REF!+#REF!</f>
        <v>#REF!</v>
      </c>
      <c r="AQ31" s="22" t="e">
        <f>#REF!+#REF!</f>
        <v>#REF!</v>
      </c>
      <c r="AR31" s="22" t="e">
        <f>#REF!+#REF!</f>
        <v>#REF!</v>
      </c>
      <c r="AS31" s="22" t="e">
        <f>#REF!+#REF!</f>
        <v>#REF!</v>
      </c>
      <c r="AT31" s="22" t="e">
        <f>#REF!+#REF!</f>
        <v>#REF!</v>
      </c>
      <c r="AU31" s="22" t="e">
        <f>#REF!+#REF!</f>
        <v>#REF!</v>
      </c>
      <c r="AV31" s="22" t="e">
        <f>#REF!+#REF!</f>
        <v>#REF!</v>
      </c>
      <c r="AW31" s="22" t="e">
        <f>#REF!+#REF!</f>
        <v>#REF!</v>
      </c>
      <c r="AX31" s="22" t="e">
        <f>#REF!+#REF!</f>
        <v>#REF!</v>
      </c>
      <c r="AY31" s="22" t="e">
        <f>#REF!+#REF!</f>
        <v>#REF!</v>
      </c>
      <c r="AZ31" s="22"/>
      <c r="BA31" s="22" t="e">
        <f>#REF!+#REF!</f>
        <v>#REF!</v>
      </c>
      <c r="BB31" s="22" t="e">
        <f>#REF!+#REF!</f>
        <v>#REF!</v>
      </c>
      <c r="BC31" s="22" t="e">
        <f>#REF!+#REF!</f>
        <v>#REF!</v>
      </c>
      <c r="BD31" s="22" t="e">
        <f>#REF!+#REF!</f>
        <v>#REF!</v>
      </c>
      <c r="BE31" s="22"/>
      <c r="BF31" s="37"/>
      <c r="BG31" s="37"/>
      <c r="BH31" s="37"/>
      <c r="BI31" s="37"/>
      <c r="BJ31" s="35"/>
    </row>
    <row r="32" spans="1:62" s="6" customFormat="1" ht="86.25" customHeight="1" x14ac:dyDescent="0.25">
      <c r="A32" s="23" t="s">
        <v>27</v>
      </c>
      <c r="B32" s="24" t="s">
        <v>25</v>
      </c>
      <c r="C32" s="24" t="s">
        <v>6</v>
      </c>
      <c r="D32" s="22">
        <f t="shared" ref="D32:D33" si="16">AG32+AL32+AQ32+AV32+BA32+BF32</f>
        <v>5437.1</v>
      </c>
      <c r="E32" s="86"/>
      <c r="F32" s="87"/>
      <c r="G32" s="87"/>
      <c r="H32" s="87"/>
      <c r="I32" s="87"/>
      <c r="J32" s="87"/>
      <c r="K32" s="87"/>
      <c r="L32" s="87"/>
      <c r="M32" s="87"/>
      <c r="N32" s="87"/>
      <c r="O32" s="87"/>
      <c r="P32" s="87"/>
      <c r="Q32" s="87"/>
      <c r="R32" s="87"/>
      <c r="S32" s="87"/>
      <c r="T32" s="87"/>
      <c r="U32" s="87"/>
      <c r="V32" s="87"/>
      <c r="W32" s="87"/>
      <c r="X32" s="87"/>
      <c r="Y32" s="87"/>
      <c r="Z32" s="87"/>
      <c r="AA32" s="87"/>
      <c r="AB32" s="87"/>
      <c r="AC32" s="87"/>
      <c r="AD32" s="87"/>
      <c r="AE32" s="87"/>
      <c r="AF32" s="88"/>
      <c r="AG32" s="22">
        <f>AH32+AI32+AJ32+AK32</f>
        <v>565.20000000000005</v>
      </c>
      <c r="AH32" s="25">
        <v>0</v>
      </c>
      <c r="AI32" s="22">
        <v>565.20000000000005</v>
      </c>
      <c r="AJ32" s="22">
        <v>0</v>
      </c>
      <c r="AK32" s="22">
        <v>0</v>
      </c>
      <c r="AL32" s="22">
        <f t="shared" ref="AL32:AL37" si="17">AM32+AN32+AO32+AP32</f>
        <v>761.4</v>
      </c>
      <c r="AM32" s="25">
        <v>0</v>
      </c>
      <c r="AN32" s="22">
        <v>561.4</v>
      </c>
      <c r="AO32" s="22">
        <v>200</v>
      </c>
      <c r="AP32" s="22">
        <v>0</v>
      </c>
      <c r="AQ32" s="22">
        <f>AR32+AS32+AT32+AU32</f>
        <v>1058.3</v>
      </c>
      <c r="AR32" s="25">
        <v>0</v>
      </c>
      <c r="AS32" s="22">
        <v>933.3</v>
      </c>
      <c r="AT32" s="22">
        <v>125</v>
      </c>
      <c r="AU32" s="22">
        <v>0</v>
      </c>
      <c r="AV32" s="22">
        <f>AW32+AX32+AY32+AZ32</f>
        <v>987.9</v>
      </c>
      <c r="AW32" s="25">
        <v>0</v>
      </c>
      <c r="AX32" s="22">
        <v>987.9</v>
      </c>
      <c r="AY32" s="22">
        <v>0</v>
      </c>
      <c r="AZ32" s="22">
        <v>0</v>
      </c>
      <c r="BA32" s="22">
        <f>BB32+BC32+BD32+BE32</f>
        <v>1018.9</v>
      </c>
      <c r="BB32" s="22">
        <v>0</v>
      </c>
      <c r="BC32" s="22">
        <v>1018.9</v>
      </c>
      <c r="BD32" s="22">
        <v>0</v>
      </c>
      <c r="BE32" s="22">
        <v>0</v>
      </c>
      <c r="BF32" s="22">
        <f>BG32+BH32+BI32+BJ32</f>
        <v>1045.4000000000001</v>
      </c>
      <c r="BG32" s="22">
        <v>0</v>
      </c>
      <c r="BH32" s="22">
        <v>1045.4000000000001</v>
      </c>
      <c r="BI32" s="22">
        <v>0</v>
      </c>
      <c r="BJ32" s="22">
        <v>0</v>
      </c>
    </row>
    <row r="33" spans="1:62" s="4" customFormat="1" ht="117.75" customHeight="1" x14ac:dyDescent="0.25">
      <c r="A33" s="20" t="s">
        <v>28</v>
      </c>
      <c r="B33" s="24" t="s">
        <v>37</v>
      </c>
      <c r="C33" s="18" t="s">
        <v>9</v>
      </c>
      <c r="D33" s="26">
        <f t="shared" si="16"/>
        <v>5080</v>
      </c>
      <c r="E33" s="86"/>
      <c r="F33" s="87"/>
      <c r="G33" s="87"/>
      <c r="H33" s="87"/>
      <c r="I33" s="87"/>
      <c r="J33" s="87"/>
      <c r="K33" s="87"/>
      <c r="L33" s="87"/>
      <c r="M33" s="87"/>
      <c r="N33" s="87"/>
      <c r="O33" s="87"/>
      <c r="P33" s="87"/>
      <c r="Q33" s="87"/>
      <c r="R33" s="87"/>
      <c r="S33" s="87"/>
      <c r="T33" s="87"/>
      <c r="U33" s="87"/>
      <c r="V33" s="87"/>
      <c r="W33" s="87"/>
      <c r="X33" s="87"/>
      <c r="Y33" s="87"/>
      <c r="Z33" s="87"/>
      <c r="AA33" s="87"/>
      <c r="AB33" s="87"/>
      <c r="AC33" s="87"/>
      <c r="AD33" s="87"/>
      <c r="AE33" s="87"/>
      <c r="AF33" s="88"/>
      <c r="AG33" s="26">
        <f t="shared" ref="AG33:AW33" si="18">AG34+AG35+AG36+AG37</f>
        <v>1380</v>
      </c>
      <c r="AH33" s="26">
        <f t="shared" si="18"/>
        <v>0</v>
      </c>
      <c r="AI33" s="26">
        <f t="shared" si="18"/>
        <v>80</v>
      </c>
      <c r="AJ33" s="26">
        <f t="shared" si="18"/>
        <v>1300</v>
      </c>
      <c r="AK33" s="26">
        <f t="shared" si="18"/>
        <v>0</v>
      </c>
      <c r="AL33" s="26">
        <f t="shared" si="17"/>
        <v>1380</v>
      </c>
      <c r="AM33" s="26">
        <f t="shared" si="18"/>
        <v>0</v>
      </c>
      <c r="AN33" s="26">
        <f t="shared" si="18"/>
        <v>80</v>
      </c>
      <c r="AO33" s="26">
        <f t="shared" si="18"/>
        <v>1300</v>
      </c>
      <c r="AP33" s="26">
        <f t="shared" si="18"/>
        <v>0</v>
      </c>
      <c r="AQ33" s="26">
        <f t="shared" si="18"/>
        <v>580</v>
      </c>
      <c r="AR33" s="26">
        <f t="shared" si="18"/>
        <v>0</v>
      </c>
      <c r="AS33" s="26">
        <f t="shared" si="18"/>
        <v>80</v>
      </c>
      <c r="AT33" s="26">
        <f t="shared" si="18"/>
        <v>500</v>
      </c>
      <c r="AU33" s="26">
        <f t="shared" si="18"/>
        <v>0</v>
      </c>
      <c r="AV33" s="26">
        <f t="shared" si="18"/>
        <v>880</v>
      </c>
      <c r="AW33" s="26">
        <f t="shared" si="18"/>
        <v>0</v>
      </c>
      <c r="AX33" s="26">
        <f>AX34+AX35+AX36+AX37</f>
        <v>80</v>
      </c>
      <c r="AY33" s="26">
        <f>AY34+AY35+AY36+AY37</f>
        <v>800</v>
      </c>
      <c r="AZ33" s="26">
        <f>AZ34+AZ35+AZ36+AZ37</f>
        <v>0</v>
      </c>
      <c r="BA33" s="26">
        <f t="shared" ref="BA33:BG33" si="19">BA34+BA35+BA36+BA37</f>
        <v>430</v>
      </c>
      <c r="BB33" s="26">
        <f t="shared" si="19"/>
        <v>0</v>
      </c>
      <c r="BC33" s="26">
        <f>BC34+BC36</f>
        <v>80</v>
      </c>
      <c r="BD33" s="26">
        <f>BD34+BD35+BD36+BD37</f>
        <v>350</v>
      </c>
      <c r="BE33" s="26">
        <f>BE34+BE35+BE36+BE37</f>
        <v>0</v>
      </c>
      <c r="BF33" s="26">
        <f t="shared" si="19"/>
        <v>430</v>
      </c>
      <c r="BG33" s="26">
        <f t="shared" si="19"/>
        <v>0</v>
      </c>
      <c r="BH33" s="26">
        <f>BH34+BH36</f>
        <v>80</v>
      </c>
      <c r="BI33" s="26">
        <f>BI34+BI35++BI36+BI37</f>
        <v>350</v>
      </c>
      <c r="BJ33" s="26">
        <f>BJ34+BJ35+BJ36+BJ37</f>
        <v>0</v>
      </c>
    </row>
    <row r="34" spans="1:62" s="4" customFormat="1" ht="139.5" customHeight="1" x14ac:dyDescent="0.25">
      <c r="A34" s="17" t="s">
        <v>33</v>
      </c>
      <c r="B34" s="24" t="s">
        <v>37</v>
      </c>
      <c r="C34" s="18" t="s">
        <v>9</v>
      </c>
      <c r="D34" s="27">
        <f>AG34+AL34+AQ34+AV34+BA34+BF34</f>
        <v>240</v>
      </c>
      <c r="E34" s="86"/>
      <c r="F34" s="87"/>
      <c r="G34" s="87"/>
      <c r="H34" s="87"/>
      <c r="I34" s="87"/>
      <c r="J34" s="87"/>
      <c r="K34" s="87"/>
      <c r="L34" s="87"/>
      <c r="M34" s="87"/>
      <c r="N34" s="87"/>
      <c r="O34" s="87"/>
      <c r="P34" s="87"/>
      <c r="Q34" s="87"/>
      <c r="R34" s="87"/>
      <c r="S34" s="87"/>
      <c r="T34" s="87"/>
      <c r="U34" s="87"/>
      <c r="V34" s="87"/>
      <c r="W34" s="87"/>
      <c r="X34" s="87"/>
      <c r="Y34" s="87"/>
      <c r="Z34" s="87"/>
      <c r="AA34" s="87"/>
      <c r="AB34" s="87"/>
      <c r="AC34" s="87"/>
      <c r="AD34" s="87"/>
      <c r="AE34" s="87"/>
      <c r="AF34" s="88"/>
      <c r="AG34" s="27">
        <f>AH34+AI34+AJ34+AK34</f>
        <v>40</v>
      </c>
      <c r="AH34" s="28">
        <v>0</v>
      </c>
      <c r="AI34" s="27">
        <v>40</v>
      </c>
      <c r="AJ34" s="27">
        <v>0</v>
      </c>
      <c r="AK34" s="27">
        <v>0</v>
      </c>
      <c r="AL34" s="27">
        <f t="shared" si="17"/>
        <v>40</v>
      </c>
      <c r="AM34" s="28">
        <v>0</v>
      </c>
      <c r="AN34" s="27">
        <v>40</v>
      </c>
      <c r="AO34" s="27">
        <v>0</v>
      </c>
      <c r="AP34" s="27">
        <v>0</v>
      </c>
      <c r="AQ34" s="27">
        <f>AR34+AS34+AT34+AU34</f>
        <v>40</v>
      </c>
      <c r="AR34" s="28">
        <v>0</v>
      </c>
      <c r="AS34" s="27">
        <v>40</v>
      </c>
      <c r="AT34" s="27">
        <v>0</v>
      </c>
      <c r="AU34" s="27">
        <v>0</v>
      </c>
      <c r="AV34" s="27">
        <f>AW34+AX34+AY34+AZ34</f>
        <v>40</v>
      </c>
      <c r="AW34" s="28">
        <v>0</v>
      </c>
      <c r="AX34" s="27">
        <v>40</v>
      </c>
      <c r="AY34" s="27">
        <v>0</v>
      </c>
      <c r="AZ34" s="27">
        <v>0</v>
      </c>
      <c r="BA34" s="27">
        <f>BB34+BC34+BD34+BE34</f>
        <v>40</v>
      </c>
      <c r="BB34" s="27">
        <v>0</v>
      </c>
      <c r="BC34" s="27">
        <v>40</v>
      </c>
      <c r="BD34" s="27">
        <v>0</v>
      </c>
      <c r="BE34" s="27">
        <v>0</v>
      </c>
      <c r="BF34" s="27">
        <f>BG34+BH34+BI34+BJ34</f>
        <v>40</v>
      </c>
      <c r="BG34" s="27">
        <v>0</v>
      </c>
      <c r="BH34" s="27">
        <v>40</v>
      </c>
      <c r="BI34" s="27">
        <v>0</v>
      </c>
      <c r="BJ34" s="27">
        <v>0</v>
      </c>
    </row>
    <row r="35" spans="1:62" s="4" customFormat="1" ht="102.75" customHeight="1" x14ac:dyDescent="0.25">
      <c r="A35" s="17" t="s">
        <v>29</v>
      </c>
      <c r="B35" s="24" t="s">
        <v>37</v>
      </c>
      <c r="C35" s="18" t="s">
        <v>9</v>
      </c>
      <c r="D35" s="27">
        <f>AG35+AL35+AQ35+AV35+BA35+BF35</f>
        <v>0</v>
      </c>
      <c r="E35" s="86"/>
      <c r="F35" s="87"/>
      <c r="G35" s="87"/>
      <c r="H35" s="87"/>
      <c r="I35" s="87"/>
      <c r="J35" s="87"/>
      <c r="K35" s="87"/>
      <c r="L35" s="87"/>
      <c r="M35" s="87"/>
      <c r="N35" s="87"/>
      <c r="O35" s="87"/>
      <c r="P35" s="87"/>
      <c r="Q35" s="87"/>
      <c r="R35" s="87"/>
      <c r="S35" s="87"/>
      <c r="T35" s="87"/>
      <c r="U35" s="87"/>
      <c r="V35" s="87"/>
      <c r="W35" s="87"/>
      <c r="X35" s="87"/>
      <c r="Y35" s="87"/>
      <c r="Z35" s="87"/>
      <c r="AA35" s="87"/>
      <c r="AB35" s="87"/>
      <c r="AC35" s="87"/>
      <c r="AD35" s="87"/>
      <c r="AE35" s="87"/>
      <c r="AF35" s="88"/>
      <c r="AG35" s="27">
        <f>AH35+AI35+AJ35+AK35</f>
        <v>0</v>
      </c>
      <c r="AH35" s="28">
        <v>0</v>
      </c>
      <c r="AI35" s="27">
        <v>0</v>
      </c>
      <c r="AJ35" s="27">
        <v>0</v>
      </c>
      <c r="AK35" s="27">
        <v>0</v>
      </c>
      <c r="AL35" s="27">
        <f t="shared" si="17"/>
        <v>0</v>
      </c>
      <c r="AM35" s="28">
        <v>0</v>
      </c>
      <c r="AN35" s="27">
        <v>0</v>
      </c>
      <c r="AO35" s="27">
        <v>0</v>
      </c>
      <c r="AP35" s="27">
        <v>0</v>
      </c>
      <c r="AQ35" s="27">
        <f>AR35+AS35+AT35+AU35</f>
        <v>0</v>
      </c>
      <c r="AR35" s="28">
        <v>0</v>
      </c>
      <c r="AS35" s="27">
        <v>0</v>
      </c>
      <c r="AT35" s="27">
        <v>0</v>
      </c>
      <c r="AU35" s="27">
        <v>0</v>
      </c>
      <c r="AV35" s="27">
        <f>AW35+AX35+AY35+AZ35</f>
        <v>0</v>
      </c>
      <c r="AW35" s="28">
        <v>0</v>
      </c>
      <c r="AX35" s="27">
        <v>0</v>
      </c>
      <c r="AY35" s="27">
        <v>0</v>
      </c>
      <c r="AZ35" s="27">
        <v>0</v>
      </c>
      <c r="BA35" s="27">
        <f>BB35+BC35+BD35+BE35</f>
        <v>0</v>
      </c>
      <c r="BB35" s="27">
        <v>0</v>
      </c>
      <c r="BC35" s="27">
        <v>0</v>
      </c>
      <c r="BD35" s="27">
        <v>0</v>
      </c>
      <c r="BE35" s="27">
        <v>0</v>
      </c>
      <c r="BF35" s="27">
        <f>BG35+BH35+BI35+BJ35</f>
        <v>0</v>
      </c>
      <c r="BG35" s="27">
        <v>0</v>
      </c>
      <c r="BH35" s="27">
        <v>0</v>
      </c>
      <c r="BI35" s="27">
        <v>0</v>
      </c>
      <c r="BJ35" s="27">
        <v>0</v>
      </c>
    </row>
    <row r="36" spans="1:62" s="4" customFormat="1" ht="118.5" customHeight="1" x14ac:dyDescent="0.25">
      <c r="A36" s="17" t="s">
        <v>30</v>
      </c>
      <c r="B36" s="24" t="s">
        <v>37</v>
      </c>
      <c r="C36" s="18" t="s">
        <v>9</v>
      </c>
      <c r="D36" s="27">
        <f>AG36+AL36+AQ36+AV36+BA36+BF36</f>
        <v>240</v>
      </c>
      <c r="E36" s="86"/>
      <c r="F36" s="87"/>
      <c r="G36" s="87"/>
      <c r="H36" s="87"/>
      <c r="I36" s="87"/>
      <c r="J36" s="87"/>
      <c r="K36" s="87"/>
      <c r="L36" s="87"/>
      <c r="M36" s="87"/>
      <c r="N36" s="87"/>
      <c r="O36" s="87"/>
      <c r="P36" s="87"/>
      <c r="Q36" s="87"/>
      <c r="R36" s="87"/>
      <c r="S36" s="87"/>
      <c r="T36" s="87"/>
      <c r="U36" s="87"/>
      <c r="V36" s="87"/>
      <c r="W36" s="87"/>
      <c r="X36" s="87"/>
      <c r="Y36" s="87"/>
      <c r="Z36" s="87"/>
      <c r="AA36" s="87"/>
      <c r="AB36" s="87"/>
      <c r="AC36" s="87"/>
      <c r="AD36" s="87"/>
      <c r="AE36" s="87"/>
      <c r="AF36" s="88"/>
      <c r="AG36" s="27">
        <f>AH36+AI36+AJ36+AK36</f>
        <v>40</v>
      </c>
      <c r="AH36" s="28">
        <v>0</v>
      </c>
      <c r="AI36" s="27">
        <v>40</v>
      </c>
      <c r="AJ36" s="27">
        <v>0</v>
      </c>
      <c r="AK36" s="27">
        <v>0</v>
      </c>
      <c r="AL36" s="27">
        <f t="shared" si="17"/>
        <v>40</v>
      </c>
      <c r="AM36" s="28">
        <v>0</v>
      </c>
      <c r="AN36" s="27">
        <v>40</v>
      </c>
      <c r="AO36" s="27">
        <v>0</v>
      </c>
      <c r="AP36" s="27">
        <v>0</v>
      </c>
      <c r="AQ36" s="27">
        <f>AR36+AS36+AT36+AU36</f>
        <v>40</v>
      </c>
      <c r="AR36" s="28">
        <v>0</v>
      </c>
      <c r="AS36" s="27">
        <v>40</v>
      </c>
      <c r="AT36" s="27">
        <v>0</v>
      </c>
      <c r="AU36" s="27">
        <v>0</v>
      </c>
      <c r="AV36" s="27">
        <f>AW36+AX36+AY36+AZ36</f>
        <v>40</v>
      </c>
      <c r="AW36" s="28">
        <v>0</v>
      </c>
      <c r="AX36" s="27">
        <v>40</v>
      </c>
      <c r="AY36" s="27">
        <v>0</v>
      </c>
      <c r="AZ36" s="27">
        <v>0</v>
      </c>
      <c r="BA36" s="27">
        <f>BB36+BC36+BD36+BE36</f>
        <v>40</v>
      </c>
      <c r="BB36" s="27">
        <v>0</v>
      </c>
      <c r="BC36" s="27">
        <v>40</v>
      </c>
      <c r="BD36" s="27">
        <v>0</v>
      </c>
      <c r="BE36" s="27">
        <v>0</v>
      </c>
      <c r="BF36" s="27">
        <f>BG36+BH36+BI36+BJ36</f>
        <v>40</v>
      </c>
      <c r="BG36" s="27">
        <v>0</v>
      </c>
      <c r="BH36" s="27">
        <v>40</v>
      </c>
      <c r="BI36" s="27">
        <v>0</v>
      </c>
      <c r="BJ36" s="27">
        <v>0</v>
      </c>
    </row>
    <row r="37" spans="1:62" s="4" customFormat="1" ht="105.75" customHeight="1" x14ac:dyDescent="0.25">
      <c r="A37" s="17" t="s">
        <v>31</v>
      </c>
      <c r="B37" s="24" t="s">
        <v>37</v>
      </c>
      <c r="C37" s="18" t="s">
        <v>9</v>
      </c>
      <c r="D37" s="27">
        <f>AG37+AL37+AQ37+AV37+BA37+BF37</f>
        <v>4600</v>
      </c>
      <c r="E37" s="89"/>
      <c r="F37" s="90"/>
      <c r="G37" s="90"/>
      <c r="H37" s="90"/>
      <c r="I37" s="90"/>
      <c r="J37" s="90"/>
      <c r="K37" s="90"/>
      <c r="L37" s="90"/>
      <c r="M37" s="90"/>
      <c r="N37" s="90"/>
      <c r="O37" s="90"/>
      <c r="P37" s="90"/>
      <c r="Q37" s="90"/>
      <c r="R37" s="90"/>
      <c r="S37" s="90"/>
      <c r="T37" s="90"/>
      <c r="U37" s="90"/>
      <c r="V37" s="90"/>
      <c r="W37" s="90"/>
      <c r="X37" s="90"/>
      <c r="Y37" s="90"/>
      <c r="Z37" s="90"/>
      <c r="AA37" s="90"/>
      <c r="AB37" s="90"/>
      <c r="AC37" s="90"/>
      <c r="AD37" s="90"/>
      <c r="AE37" s="90"/>
      <c r="AF37" s="91"/>
      <c r="AG37" s="27">
        <f>AH37+AI37+AJ37+AK37</f>
        <v>1300</v>
      </c>
      <c r="AH37" s="28">
        <v>0</v>
      </c>
      <c r="AI37" s="27">
        <v>0</v>
      </c>
      <c r="AJ37" s="27">
        <v>1300</v>
      </c>
      <c r="AK37" s="27">
        <v>0</v>
      </c>
      <c r="AL37" s="27">
        <f t="shared" si="17"/>
        <v>1300</v>
      </c>
      <c r="AM37" s="28">
        <v>0</v>
      </c>
      <c r="AN37" s="27">
        <v>0</v>
      </c>
      <c r="AO37" s="27">
        <v>1300</v>
      </c>
      <c r="AP37" s="27">
        <v>0</v>
      </c>
      <c r="AQ37" s="27">
        <f>AR37+AS37+AT37+AU37</f>
        <v>500</v>
      </c>
      <c r="AR37" s="28">
        <v>0</v>
      </c>
      <c r="AS37" s="27">
        <v>0</v>
      </c>
      <c r="AT37" s="27">
        <v>500</v>
      </c>
      <c r="AU37" s="27">
        <v>0</v>
      </c>
      <c r="AV37" s="27">
        <f>AW37+AX37+AY37+AZ37</f>
        <v>800</v>
      </c>
      <c r="AW37" s="28">
        <v>0</v>
      </c>
      <c r="AX37" s="27">
        <v>0</v>
      </c>
      <c r="AY37" s="27">
        <v>800</v>
      </c>
      <c r="AZ37" s="27">
        <v>0</v>
      </c>
      <c r="BA37" s="27">
        <f>BB37+BC37+BD37+BE37</f>
        <v>350</v>
      </c>
      <c r="BB37" s="27">
        <v>0</v>
      </c>
      <c r="BC37" s="27">
        <v>0</v>
      </c>
      <c r="BD37" s="27">
        <v>350</v>
      </c>
      <c r="BE37" s="27">
        <v>0</v>
      </c>
      <c r="BF37" s="27">
        <f>BG37+BH37+BI37+BJ37</f>
        <v>350</v>
      </c>
      <c r="BG37" s="27">
        <v>0</v>
      </c>
      <c r="BH37" s="27">
        <v>0</v>
      </c>
      <c r="BI37" s="27">
        <v>350</v>
      </c>
      <c r="BJ37" s="27">
        <v>0</v>
      </c>
    </row>
    <row r="38" spans="1:62" ht="48" customHeight="1" x14ac:dyDescent="0.35">
      <c r="A38" s="10"/>
      <c r="B38" s="10"/>
      <c r="C38" s="10"/>
      <c r="D38" s="10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1"/>
      <c r="P38" s="11"/>
      <c r="Q38" s="11"/>
      <c r="R38" s="11"/>
      <c r="S38" s="11"/>
      <c r="T38" s="11"/>
      <c r="U38" s="11"/>
      <c r="V38" s="11"/>
      <c r="W38" s="11"/>
      <c r="X38" s="11"/>
      <c r="Y38" s="12"/>
      <c r="Z38" s="10"/>
      <c r="AA38" s="10"/>
      <c r="AB38" s="10"/>
      <c r="AC38" s="11"/>
      <c r="AD38" s="10"/>
      <c r="AE38" s="10"/>
      <c r="AF38" s="10"/>
      <c r="AG38" s="10"/>
      <c r="AH38" s="11"/>
      <c r="AI38" s="10"/>
      <c r="AJ38" s="10"/>
      <c r="AK38" s="10"/>
      <c r="AL38" s="10"/>
      <c r="AM38" s="11"/>
      <c r="AN38" s="10"/>
      <c r="AO38" s="10"/>
      <c r="AP38" s="10"/>
      <c r="AQ38" s="10"/>
      <c r="AR38" s="11"/>
      <c r="AS38" s="10"/>
      <c r="AT38" s="10"/>
      <c r="AU38" s="10"/>
      <c r="AV38" s="10"/>
      <c r="AW38" s="11"/>
      <c r="AX38" s="10"/>
      <c r="AY38" s="10"/>
      <c r="AZ38" s="10"/>
      <c r="BA38" s="10"/>
      <c r="BB38" s="11"/>
      <c r="BC38" s="10"/>
      <c r="BD38" s="10"/>
      <c r="BE38" s="10"/>
    </row>
  </sheetData>
  <mergeCells count="181">
    <mergeCell ref="AS21:AS22"/>
    <mergeCell ref="AT21:AT22"/>
    <mergeCell ref="AU21:AU22"/>
    <mergeCell ref="AV21:AV22"/>
    <mergeCell ref="AW21:AW22"/>
    <mergeCell ref="AX21:AX22"/>
    <mergeCell ref="AY21:AY22"/>
    <mergeCell ref="AZ21:AZ22"/>
    <mergeCell ref="AJ21:AJ22"/>
    <mergeCell ref="AK21:AK22"/>
    <mergeCell ref="AL21:AL22"/>
    <mergeCell ref="AM21:AM22"/>
    <mergeCell ref="AN21:AN22"/>
    <mergeCell ref="AO21:AO22"/>
    <mergeCell ref="AP21:AP22"/>
    <mergeCell ref="AQ21:AQ22"/>
    <mergeCell ref="AR21:AR22"/>
    <mergeCell ref="AS28:AS29"/>
    <mergeCell ref="AT28:AT29"/>
    <mergeCell ref="D17:D18"/>
    <mergeCell ref="C17:C18"/>
    <mergeCell ref="B17:B22"/>
    <mergeCell ref="A17:A22"/>
    <mergeCell ref="D19:D22"/>
    <mergeCell ref="C19:C22"/>
    <mergeCell ref="AG19:AG22"/>
    <mergeCell ref="AH19:AH20"/>
    <mergeCell ref="AI19:AI20"/>
    <mergeCell ref="AJ19:AJ20"/>
    <mergeCell ref="AK19:AK20"/>
    <mergeCell ref="AL19:AL20"/>
    <mergeCell ref="AM19:AM20"/>
    <mergeCell ref="AN19:AN20"/>
    <mergeCell ref="E15:AF37"/>
    <mergeCell ref="AL28:AL29"/>
    <mergeCell ref="AM28:AM29"/>
    <mergeCell ref="AN28:AN29"/>
    <mergeCell ref="AO28:AO29"/>
    <mergeCell ref="AK23:AK24"/>
    <mergeCell ref="AO23:AO24"/>
    <mergeCell ref="AQ17:AQ18"/>
    <mergeCell ref="AV28:AV29"/>
    <mergeCell ref="AZ23:AZ24"/>
    <mergeCell ref="AZ28:AZ29"/>
    <mergeCell ref="AU28:AU29"/>
    <mergeCell ref="AV23:AV24"/>
    <mergeCell ref="AW23:AW24"/>
    <mergeCell ref="AX23:AX24"/>
    <mergeCell ref="AY23:AY24"/>
    <mergeCell ref="AW28:AW29"/>
    <mergeCell ref="AX28:AX29"/>
    <mergeCell ref="AY28:AY29"/>
    <mergeCell ref="AU23:AU24"/>
    <mergeCell ref="AS23:AS24"/>
    <mergeCell ref="AT23:AT24"/>
    <mergeCell ref="AS19:AS20"/>
    <mergeCell ref="AT19:AT20"/>
    <mergeCell ref="AB1:AF3"/>
    <mergeCell ref="AP19:AP20"/>
    <mergeCell ref="AQ19:AQ20"/>
    <mergeCell ref="AR19:AR20"/>
    <mergeCell ref="AG17:AG18"/>
    <mergeCell ref="AO17:AO18"/>
    <mergeCell ref="AN17:AN18"/>
    <mergeCell ref="AM17:AM18"/>
    <mergeCell ref="AL17:AL18"/>
    <mergeCell ref="AK17:AK18"/>
    <mergeCell ref="AO19:AO20"/>
    <mergeCell ref="AP17:AP18"/>
    <mergeCell ref="AJ17:AJ18"/>
    <mergeCell ref="AI17:AI18"/>
    <mergeCell ref="AH17:AH18"/>
    <mergeCell ref="AR17:AR18"/>
    <mergeCell ref="AS17:AS18"/>
    <mergeCell ref="AT17:AT18"/>
    <mergeCell ref="AH21:AH22"/>
    <mergeCell ref="AI21:AI22"/>
    <mergeCell ref="AV1:AZ3"/>
    <mergeCell ref="AV14:AZ14"/>
    <mergeCell ref="E14:AF14"/>
    <mergeCell ref="AG1:AK3"/>
    <mergeCell ref="AG14:AK14"/>
    <mergeCell ref="AQ1:AU3"/>
    <mergeCell ref="AL1:AP3"/>
    <mergeCell ref="AL14:AP14"/>
    <mergeCell ref="A13:A15"/>
    <mergeCell ref="B13:B15"/>
    <mergeCell ref="C13:C15"/>
    <mergeCell ref="AQ14:AU14"/>
    <mergeCell ref="D14:D15"/>
    <mergeCell ref="A11:BJ12"/>
    <mergeCell ref="AI23:AI24"/>
    <mergeCell ref="AJ23:AJ24"/>
    <mergeCell ref="AP23:AP24"/>
    <mergeCell ref="AR28:AR29"/>
    <mergeCell ref="AM23:AM24"/>
    <mergeCell ref="AN23:AN24"/>
    <mergeCell ref="AL23:AL24"/>
    <mergeCell ref="AQ23:AQ24"/>
    <mergeCell ref="AR23:AR24"/>
    <mergeCell ref="A23:A24"/>
    <mergeCell ref="B23:B24"/>
    <mergeCell ref="C23:C24"/>
    <mergeCell ref="A28:A31"/>
    <mergeCell ref="B28:B31"/>
    <mergeCell ref="D23:D24"/>
    <mergeCell ref="D30:D31"/>
    <mergeCell ref="C28:C29"/>
    <mergeCell ref="D28:D29"/>
    <mergeCell ref="AG28:AG29"/>
    <mergeCell ref="AH28:AH29"/>
    <mergeCell ref="AI28:AI29"/>
    <mergeCell ref="AJ28:AJ29"/>
    <mergeCell ref="AK28:AK29"/>
    <mergeCell ref="AU19:AU20"/>
    <mergeCell ref="BA1:BE3"/>
    <mergeCell ref="BA14:BE14"/>
    <mergeCell ref="BA17:BA18"/>
    <mergeCell ref="BB17:BB18"/>
    <mergeCell ref="BC17:BC18"/>
    <mergeCell ref="BD17:BD18"/>
    <mergeCell ref="BE17:BE18"/>
    <mergeCell ref="BA19:BA20"/>
    <mergeCell ref="BB19:BB20"/>
    <mergeCell ref="BC19:BC20"/>
    <mergeCell ref="BD19:BD20"/>
    <mergeCell ref="BE19:BE20"/>
    <mergeCell ref="AT6:BJ8"/>
    <mergeCell ref="AT4:BJ5"/>
    <mergeCell ref="AP28:AP29"/>
    <mergeCell ref="AQ28:AQ29"/>
    <mergeCell ref="AG23:AG24"/>
    <mergeCell ref="AH23:AH24"/>
    <mergeCell ref="BA28:BA29"/>
    <mergeCell ref="BB28:BB29"/>
    <mergeCell ref="BC28:BC29"/>
    <mergeCell ref="BD28:BD29"/>
    <mergeCell ref="BE28:BE29"/>
    <mergeCell ref="BA21:BA22"/>
    <mergeCell ref="BB21:BB22"/>
    <mergeCell ref="BC21:BC22"/>
    <mergeCell ref="BD21:BD22"/>
    <mergeCell ref="BE21:BE22"/>
    <mergeCell ref="BA23:BA24"/>
    <mergeCell ref="BB23:BB24"/>
    <mergeCell ref="BC23:BC24"/>
    <mergeCell ref="BD23:BD24"/>
    <mergeCell ref="BE23:BE24"/>
    <mergeCell ref="BJ19:BJ20"/>
    <mergeCell ref="BJ17:BJ18"/>
    <mergeCell ref="BF14:BJ14"/>
    <mergeCell ref="D13:BJ13"/>
    <mergeCell ref="BF19:BF20"/>
    <mergeCell ref="BG19:BG20"/>
    <mergeCell ref="BH19:BH20"/>
    <mergeCell ref="BI19:BI20"/>
    <mergeCell ref="BF17:BF18"/>
    <mergeCell ref="BG17:BG18"/>
    <mergeCell ref="BH17:BH18"/>
    <mergeCell ref="BI17:BI18"/>
    <mergeCell ref="AZ17:AZ18"/>
    <mergeCell ref="AY17:AY18"/>
    <mergeCell ref="AX17:AX18"/>
    <mergeCell ref="AW17:AW18"/>
    <mergeCell ref="AV17:AV18"/>
    <mergeCell ref="AU17:AU18"/>
    <mergeCell ref="AV19:AV20"/>
    <mergeCell ref="AW19:AW20"/>
    <mergeCell ref="AX19:AX20"/>
    <mergeCell ref="AY19:AY20"/>
    <mergeCell ref="AZ19:AZ20"/>
    <mergeCell ref="BF28:BF29"/>
    <mergeCell ref="BG28:BG29"/>
    <mergeCell ref="BH28:BH29"/>
    <mergeCell ref="BI28:BI29"/>
    <mergeCell ref="BJ28:BJ29"/>
    <mergeCell ref="BF23:BF24"/>
    <mergeCell ref="BG23:BG24"/>
    <mergeCell ref="BH23:BH24"/>
    <mergeCell ref="BI23:BI24"/>
    <mergeCell ref="BJ23:BJ24"/>
  </mergeCells>
  <printOptions horizontalCentered="1"/>
  <pageMargins left="0.63" right="0.43" top="0.77" bottom="0.23622047244094491" header="0.93" footer="0.23622047244094491"/>
  <pageSetup paperSize="9" scale="42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Лист2</vt:lpstr>
      <vt:lpstr>Лист3</vt:lpstr>
      <vt:lpstr>Лист2!Заголовки_для_печати</vt:lpstr>
      <vt:lpstr>Лист2!Область_печати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2024-11-08T09:56:37Z</dcterms:modified>
</cp:coreProperties>
</file>