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БЖД!$3:$5</definedName>
    <definedName name="_xlnm.Print_Area" localSheetId="0">БЖД!$A$1:$AI$56</definedName>
  </definedNames>
  <calcPr calcId="144525"/>
</workbook>
</file>

<file path=xl/calcChain.xml><?xml version="1.0" encoding="utf-8"?>
<calcChain xmlns="http://schemas.openxmlformats.org/spreadsheetml/2006/main">
  <c r="O30" i="27" l="1"/>
  <c r="U52" i="27" l="1"/>
  <c r="V52" i="27"/>
  <c r="W52" i="27"/>
  <c r="T52" i="27"/>
  <c r="P52" i="27"/>
  <c r="Q52" i="27"/>
  <c r="R52" i="27"/>
  <c r="O52" i="27"/>
  <c r="K52" i="27"/>
  <c r="I52" i="27" s="1"/>
  <c r="I53" i="27"/>
  <c r="H53" i="27" s="1"/>
  <c r="S52" i="27" l="1"/>
  <c r="N52" i="27"/>
  <c r="W33" i="27"/>
  <c r="V33" i="27"/>
  <c r="U33" i="27"/>
  <c r="T33" i="27"/>
  <c r="R33" i="27"/>
  <c r="Q33" i="27"/>
  <c r="P33" i="27"/>
  <c r="O33" i="27"/>
  <c r="W25" i="27"/>
  <c r="V25" i="27"/>
  <c r="U25" i="27"/>
  <c r="T25" i="27"/>
  <c r="R25" i="27"/>
  <c r="Q25" i="27"/>
  <c r="P25" i="27"/>
  <c r="O25" i="27"/>
  <c r="K25" i="27"/>
  <c r="L25" i="27"/>
  <c r="M25" i="27"/>
  <c r="J25" i="27"/>
  <c r="U19" i="27"/>
  <c r="V19" i="27"/>
  <c r="W19" i="27"/>
  <c r="T19" i="27"/>
  <c r="P19" i="27"/>
  <c r="Q19" i="27"/>
  <c r="R19" i="27"/>
  <c r="O19" i="27"/>
  <c r="K19" i="27"/>
  <c r="L19" i="27"/>
  <c r="M19" i="27"/>
  <c r="J19" i="27"/>
  <c r="H52" i="27" l="1"/>
  <c r="I25" i="27"/>
  <c r="N25" i="27"/>
  <c r="S25" i="27"/>
  <c r="I34" i="27"/>
  <c r="H34" i="27" s="1"/>
  <c r="K33" i="27"/>
  <c r="L33" i="27"/>
  <c r="M33" i="27"/>
  <c r="S33" i="27"/>
  <c r="N33" i="27"/>
  <c r="H25" i="27" l="1"/>
  <c r="I33" i="27"/>
  <c r="H33" i="27" s="1"/>
  <c r="K45" i="27"/>
  <c r="I50" i="27" l="1"/>
  <c r="H50" i="27" s="1"/>
  <c r="I12" i="27" l="1"/>
  <c r="H12" i="27" s="1"/>
  <c r="I11" i="27"/>
  <c r="K40" i="27" l="1"/>
  <c r="M45" i="27"/>
  <c r="L45" i="27"/>
  <c r="J45" i="27"/>
  <c r="I48" i="27"/>
  <c r="H48" i="27" s="1"/>
  <c r="S10" i="27" l="1"/>
  <c r="N10" i="27"/>
  <c r="J31" i="27" l="1"/>
  <c r="J30" i="27" s="1"/>
  <c r="S31" i="27"/>
  <c r="N31" i="27"/>
  <c r="W30" i="27"/>
  <c r="V30" i="27"/>
  <c r="U30" i="27"/>
  <c r="T30" i="27"/>
  <c r="R30" i="27"/>
  <c r="Q30" i="27"/>
  <c r="P30" i="27"/>
  <c r="M30" i="27"/>
  <c r="L30" i="27"/>
  <c r="K30" i="27"/>
  <c r="K55" i="27" s="1"/>
  <c r="S30" i="27" l="1"/>
  <c r="I30" i="27"/>
  <c r="N30" i="27"/>
  <c r="I31" i="27"/>
  <c r="H31" i="27" s="1"/>
  <c r="L40" i="27"/>
  <c r="L55" i="27" s="1"/>
  <c r="L56" i="27" l="1"/>
  <c r="H30" i="27"/>
  <c r="I46" i="27"/>
  <c r="H46" i="27" s="1"/>
  <c r="I43" i="27" l="1"/>
  <c r="I42" i="27"/>
  <c r="I41" i="27"/>
  <c r="I45" i="27" l="1"/>
  <c r="H45" i="27" s="1"/>
  <c r="S11" i="27" l="1"/>
  <c r="N11" i="27"/>
  <c r="H11" i="27" l="1"/>
  <c r="J22" i="27"/>
  <c r="S20" i="27" l="1"/>
  <c r="N20" i="27"/>
  <c r="I20" i="27"/>
  <c r="K15" i="27"/>
  <c r="M16" i="27"/>
  <c r="M15" i="27" s="1"/>
  <c r="W16" i="27"/>
  <c r="W15" i="27" s="1"/>
  <c r="V16" i="27"/>
  <c r="V15" i="27" s="1"/>
  <c r="U16" i="27"/>
  <c r="U15" i="27" s="1"/>
  <c r="R16" i="27"/>
  <c r="R15" i="27" s="1"/>
  <c r="Q16" i="27"/>
  <c r="Q15" i="27" s="1"/>
  <c r="P16" i="27"/>
  <c r="P15" i="27" s="1"/>
  <c r="L15" i="27"/>
  <c r="H20" i="27" l="1"/>
  <c r="S19" i="27"/>
  <c r="N19" i="27"/>
  <c r="I19" i="27"/>
  <c r="P40" i="27"/>
  <c r="P55" i="27" s="1"/>
  <c r="P56" i="27" s="1"/>
  <c r="N43" i="27"/>
  <c r="S17" i="27" l="1"/>
  <c r="T16" i="27"/>
  <c r="H19" i="27"/>
  <c r="I17" i="27"/>
  <c r="I16" i="27" l="1"/>
  <c r="J15" i="27"/>
  <c r="S16" i="27"/>
  <c r="T15" i="27"/>
  <c r="N17" i="27"/>
  <c r="H17" i="27" s="1"/>
  <c r="O16" i="27"/>
  <c r="N16" i="27" l="1"/>
  <c r="H16" i="27" s="1"/>
  <c r="O15" i="27"/>
  <c r="S43" i="27"/>
  <c r="S42" i="27"/>
  <c r="S41" i="27"/>
  <c r="W40" i="27"/>
  <c r="V40" i="27"/>
  <c r="V55" i="27" s="1"/>
  <c r="U40" i="27"/>
  <c r="T40" i="27"/>
  <c r="W55" i="27" l="1"/>
  <c r="W56" i="27" s="1"/>
  <c r="T55" i="27"/>
  <c r="T56" i="27" s="1"/>
  <c r="U55" i="27"/>
  <c r="U56" i="27" s="1"/>
  <c r="V56" i="27"/>
  <c r="S40" i="27"/>
  <c r="S15" i="27"/>
  <c r="S56" i="27" l="1"/>
  <c r="S55" i="27"/>
  <c r="N42" i="27"/>
  <c r="N41" i="27"/>
  <c r="R40" i="27"/>
  <c r="R55" i="27" s="1"/>
  <c r="R56" i="27" s="1"/>
  <c r="Q40" i="27"/>
  <c r="Q55" i="27" s="1"/>
  <c r="Q56" i="27" s="1"/>
  <c r="O40" i="27"/>
  <c r="O55" i="27" s="1"/>
  <c r="O56" i="27" l="1"/>
  <c r="N56" i="27" s="1"/>
  <c r="N55" i="27"/>
  <c r="N40" i="27"/>
  <c r="H41" i="27"/>
  <c r="H42" i="27"/>
  <c r="H43" i="27"/>
  <c r="M40" i="27"/>
  <c r="J40" i="27"/>
  <c r="J55" i="27" s="1"/>
  <c r="M55" i="27" l="1"/>
  <c r="M56" i="27" s="1"/>
  <c r="J56" i="27"/>
  <c r="I40" i="27"/>
  <c r="N15" i="27"/>
  <c r="I55" i="27" l="1"/>
  <c r="H55" i="27" s="1"/>
  <c r="H40" i="27"/>
  <c r="K22" i="27" l="1"/>
  <c r="K56" i="27" s="1"/>
  <c r="I56" i="27" s="1"/>
  <c r="I22" i="27" l="1"/>
  <c r="H22" i="27" l="1"/>
  <c r="H56" i="27"/>
  <c r="I15" i="27" l="1"/>
  <c r="H15" i="27" s="1"/>
</calcChain>
</file>

<file path=xl/sharedStrings.xml><?xml version="1.0" encoding="utf-8"?>
<sst xmlns="http://schemas.openxmlformats.org/spreadsheetml/2006/main" count="415" uniqueCount="111">
  <si>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</si>
  <si>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</si>
  <si>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</si>
  <si>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</si>
  <si>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</si>
  <si>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</si>
  <si>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</si>
  <si>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</si>
  <si>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</si>
  <si>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</si>
  <si>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</si>
  <si>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</si>
  <si>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</si>
  <si>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</si>
  <si>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</si>
  <si>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2.1.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</si>
  <si>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</si>
  <si>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</si>
  <si>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</si>
  <si>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</si>
  <si>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</si>
  <si>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5.1.</t>
  </si>
  <si>
    <t>Ответственный руководитель структурного подразделения ОМСУ (Ф.И.О.)</t>
  </si>
  <si>
    <t>Итого по подпрограмме 1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</si>
  <si>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</si>
  <si>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</si>
  <si>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</si>
  <si>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</si>
  <si>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</si>
  <si>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</si>
  <si>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</si>
  <si>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</si>
  <si>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</si>
  <si>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</si>
  <si>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</si>
  <si>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Подпрограмма 1 "Охрана окружающей среды"</t>
  </si>
  <si>
    <t>Бюджет МО МР "Печора"</t>
  </si>
  <si>
    <t>Подпрограмма 2 "Защита населения и территории муниципального "Печора" от чрезвычайных ситуаций"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</si>
  <si>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</si>
  <si>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</si>
  <si>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</si>
  <si>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</si>
  <si>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</si>
  <si>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</si>
  <si>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</si>
  <si>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 xml:space="preserve"> Обеспечение безопасности людей и защиты территории МР "Печора" от чрезывайных ситуаций</t>
  </si>
  <si>
    <t>Задача 1. Обеспечение безопасности людей и защита территории МР "Печора" от чрезывайных ситуаций</t>
  </si>
  <si>
    <t>2025 год</t>
  </si>
  <si>
    <t>Основное мероприятие 2.3.1.    Обеспечение эксплуаттационной надежности гидротехнических сооружений</t>
  </si>
  <si>
    <t>1.</t>
  </si>
  <si>
    <t>2.</t>
  </si>
  <si>
    <t>3.</t>
  </si>
  <si>
    <t>4.</t>
  </si>
  <si>
    <t xml:space="preserve"> Обеспечение безопасности  территории МР "Печора" от чрезывайных ситуаций</t>
  </si>
  <si>
    <t>2026 год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</si>
  <si>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</si>
  <si>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</si>
  <si>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Коковкин И. А. - заместитель руководителя администрации МР "Печора"</t>
  </si>
  <si>
    <t>Начальник отдела жилищно-коммунального хозяйства администрации МР "Печора"</t>
  </si>
  <si>
    <t>Коковкин И. А. -заместитель  руководителя администрации МР "Печора"</t>
  </si>
  <si>
    <t xml:space="preserve">Мероприятие 1.2.1.1. 
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</si>
  <si>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</si>
  <si>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</si>
  <si>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И.о. главы муниципального района - руководителя администрации МР "Печора"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</si>
  <si>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</si>
  <si>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7.</t>
  </si>
  <si>
    <t>7.1.</t>
  </si>
  <si>
    <t>Мероприятие 2.3.1.2.
Декларирование безопасности гидротехнических сооружений пгт. Путеец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</si>
  <si>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</si>
  <si>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>Коковкин И.А. -  заместитель руководителя администрации МР "Печора"</t>
  </si>
  <si>
    <t xml:space="preserve">Начальник отдела жилищно-коммунального хозяйства администрации МР "Печора" </t>
  </si>
  <si>
    <t>Контрольное событие 1                           Приобретены контейнеры для сбора твердых коммунальных отходов</t>
  </si>
  <si>
    <t>Мероприятие 2.3.1.3.
Страхование гражданской ответственности гидротехнического сооружения (дамба) пгт. Путеец</t>
  </si>
  <si>
    <t>Мероприятие 2.1.1.1. 
Проведение заседаний КЧС и ОПБ.</t>
  </si>
  <si>
    <t>Мероприятие 2.1.1.2.  
Информирование населения через средства массовой информации об оперативной обстановке</t>
  </si>
  <si>
    <t>Мероприятие 2.1.1.3.  
Проведение командно-штабных тренировок, тактико-специальных учений</t>
  </si>
  <si>
    <t>Основное мероприятие 2.1.3. 
Предупреждение и ликвидация чрезвычайшых ситуаций и последствий стихийных бедствий</t>
  </si>
  <si>
    <t>Контрольное событие 8 
Обеспечена эксплуаттационная надежность гидротехнического сооружения</t>
  </si>
  <si>
    <t>Контрольное событие 9
Проведено многофакторное обследование ГТС в пгт.Путеец в рамках декларационной безопасности ГТС</t>
  </si>
  <si>
    <t>Мероприятие 2.1.3.1. 
Ликвидация последствий ЧС в результате обрушения дома, расположенного по адресу: г. Печора, ул. Печорский проспект д. 69.</t>
  </si>
  <si>
    <t xml:space="preserve">Контрольное событие 5 
Ликвидированы последствия ЧС в результате обрушения дома, расположенного по адресу: г. Печора, ул. Печорский проспект д. 69.      </t>
  </si>
  <si>
    <t>Объем ресурсного обеспечения, тыс. руб.</t>
  </si>
  <si>
    <t>Основное мероприятие 1.1.1. 
Создание системы по раздельному накоплению отходов</t>
  </si>
  <si>
    <t>Контрольное событие 2                       Размещениа информация по вопросам охраны окружающей среды на официальном сайте</t>
  </si>
  <si>
    <t>Задача 2. Обеспечение безопасности людей в общественных местах, в том числе на водных объектах</t>
  </si>
  <si>
    <t>Контрольное событие 3 
Осуществлено экологическое просвещение населения в области обращения с твердыми коммунальными отходами</t>
  </si>
  <si>
    <t>8.</t>
  </si>
  <si>
    <t>8.1.</t>
  </si>
  <si>
    <t>9.</t>
  </si>
  <si>
    <t>9.1.</t>
  </si>
  <si>
    <t>9.2.</t>
  </si>
  <si>
    <t>9.3.</t>
  </si>
  <si>
    <t>10.</t>
  </si>
  <si>
    <t>10.1.</t>
  </si>
  <si>
    <t>10.2.</t>
  </si>
  <si>
    <t>11.</t>
  </si>
  <si>
    <t>Основное мероприятие 2.4.1.
Развитие и совершенствование деятельности единых дежурно-диспетчерских служб</t>
  </si>
  <si>
    <t>Повышена готовность единых дежурно-диспетчерских служб</t>
  </si>
  <si>
    <t>11.1.</t>
  </si>
  <si>
    <t>Мероприятие 2.4.1.1.
Материально-техническое обеспечение ЕДДС</t>
  </si>
  <si>
    <t>Контрольное событие 10
Обеспечено материально-техническое обеспечение ЕДДС</t>
  </si>
  <si>
    <t xml:space="preserve">План мероприятий по реализации муниципальной программы  МО МР "Печора" "Безопасность жизнедеятельности населения" на 2025-2027 годы
</t>
  </si>
  <si>
    <t>2027 год</t>
  </si>
  <si>
    <t>Контрольное событие   1                                                                          Выполнение плана основных мероприятий в области гражданской обороны</t>
  </si>
  <si>
    <t>Контрольное событие 2       Проведены мероприятия по обустройству и ремонту пожарных водоемов</t>
  </si>
  <si>
    <t>Контрольное событие 3  
Обеспечена безопасность населения на водных объектах</t>
  </si>
  <si>
    <t>Контрольное событие  4                          Достигнуты плановые значения показателей подпрограммы</t>
  </si>
  <si>
    <t>Контрольное событие 5
Осуществленно страхование гражданской ответственности гидротехнического сооружения (дамба) пгт. Путеец</t>
  </si>
  <si>
    <t>5.2.</t>
  </si>
  <si>
    <t>5.3.</t>
  </si>
  <si>
    <t>"Приложение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27  декабря 2024 г. №  2041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</si>
</sst>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8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16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center" vertical="top" wrapText="1"/>
    </xf>
    <xf numFmtId="14" fontId="4" fillId="3" borderId="9" xfId="0" applyNumberFormat="1" applyFont="1" applyFill="1" applyBorder="1" applyAlignment="1">
      <alignment horizontal="center" vertical="center" wrapText="1"/>
    </xf>
    <xf numFmtId="165" fontId="4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0" xfId="0" applyFont="1" applyBorder="1"/>
    <xf numFmtId="0" fontId="5" fillId="0" borderId="0" xfId="0" applyFont="1" applyBorder="1"/>
    <xf numFmtId="14" fontId="3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8"/>
  <sheetViews>
    <sheetView tabSelected="1" view="pageBreakPreview" zoomScale="80" zoomScaleNormal="100" zoomScaleSheetLayoutView="80" workbookViewId="0">
      <pane xSplit="3" ySplit="5" topLeftCell="D36" activePane="bottomRight" state="frozen"/>
      <selection pane="topRight" activeCell="D1" sqref="D1"/>
      <selection pane="bottomLeft" activeCell="A7" sqref="A7"/>
      <selection pane="bottomRight" activeCell="AL5" sqref="AL5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1.42578125" style="1" customWidth="1"/>
    <col min="7" max="7" width="10.7109375" style="1" customWidth="1"/>
    <col min="8" max="8" width="12.42578125" style="1" customWidth="1"/>
    <col min="9" max="9" width="8.7109375" style="1" bestFit="1" customWidth="1"/>
    <col min="10" max="10" width="6" style="4" bestFit="1" customWidth="1"/>
    <col min="11" max="11" width="8.7109375" style="1" bestFit="1" customWidth="1"/>
    <col min="12" max="13" width="6" style="1" bestFit="1" customWidth="1"/>
    <col min="14" max="14" width="8.7109375" style="1" bestFit="1" customWidth="1"/>
    <col min="15" max="15" width="7.7109375" style="1" customWidth="1"/>
    <col min="16" max="16" width="8.7109375" style="1" bestFit="1" customWidth="1"/>
    <col min="17" max="17" width="6" style="1" bestFit="1" customWidth="1"/>
    <col min="18" max="18" width="5.7109375" style="1" bestFit="1" customWidth="1"/>
    <col min="19" max="19" width="8.7109375" style="1" bestFit="1" customWidth="1"/>
    <col min="20" max="20" width="8.7109375" style="1" customWidth="1"/>
    <col min="21" max="22" width="9.140625" style="1" customWidth="1"/>
    <col min="23" max="23" width="5.7109375" style="1" bestFit="1" customWidth="1"/>
    <col min="24" max="27" width="3" style="58" bestFit="1" customWidth="1"/>
    <col min="28" max="31" width="3" style="59" bestFit="1" customWidth="1"/>
    <col min="32" max="35" width="3" style="58" bestFit="1" customWidth="1"/>
    <col min="36" max="16384" width="9.140625" style="1"/>
  </cols>
  <sheetData>
    <row r="1" spans="1:35" ht="67.5" customHeight="1" x14ac:dyDescent="0.2">
      <c r="A1" s="5"/>
      <c r="B1" s="6"/>
      <c r="C1" s="5"/>
      <c r="D1" s="7"/>
      <c r="E1" s="5"/>
      <c r="F1" s="5"/>
      <c r="G1" s="5"/>
      <c r="H1" s="5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129" t="s">
        <v>110</v>
      </c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</row>
    <row r="2" spans="1:35" ht="29.25" customHeight="1" x14ac:dyDescent="0.2">
      <c r="A2" s="115" t="s">
        <v>101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7"/>
    </row>
    <row r="3" spans="1:35" ht="24.75" customHeight="1" x14ac:dyDescent="0.2">
      <c r="A3" s="109" t="s">
        <v>5</v>
      </c>
      <c r="B3" s="109" t="s">
        <v>4</v>
      </c>
      <c r="C3" s="109" t="s">
        <v>20</v>
      </c>
      <c r="D3" s="109" t="s">
        <v>22</v>
      </c>
      <c r="E3" s="109" t="s">
        <v>0</v>
      </c>
      <c r="F3" s="109" t="s">
        <v>19</v>
      </c>
      <c r="G3" s="109" t="s">
        <v>18</v>
      </c>
      <c r="H3" s="134" t="s">
        <v>3</v>
      </c>
      <c r="I3" s="119" t="s">
        <v>81</v>
      </c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1"/>
      <c r="X3" s="118">
        <v>2025</v>
      </c>
      <c r="Y3" s="118"/>
      <c r="Z3" s="118"/>
      <c r="AA3" s="118"/>
      <c r="AB3" s="133">
        <v>2026</v>
      </c>
      <c r="AC3" s="133"/>
      <c r="AD3" s="133"/>
      <c r="AE3" s="133"/>
      <c r="AF3" s="118">
        <v>2027</v>
      </c>
      <c r="AG3" s="118"/>
      <c r="AH3" s="118"/>
      <c r="AI3" s="118"/>
    </row>
    <row r="4" spans="1:35" ht="21.75" customHeight="1" x14ac:dyDescent="0.2">
      <c r="A4" s="110"/>
      <c r="B4" s="110"/>
      <c r="C4" s="110"/>
      <c r="D4" s="110"/>
      <c r="E4" s="110"/>
      <c r="F4" s="110"/>
      <c r="G4" s="110"/>
      <c r="H4" s="134"/>
      <c r="I4" s="119" t="s">
        <v>47</v>
      </c>
      <c r="J4" s="120"/>
      <c r="K4" s="120"/>
      <c r="L4" s="120"/>
      <c r="M4" s="121"/>
      <c r="N4" s="119" t="s">
        <v>54</v>
      </c>
      <c r="O4" s="120"/>
      <c r="P4" s="120"/>
      <c r="Q4" s="120"/>
      <c r="R4" s="121"/>
      <c r="S4" s="119" t="s">
        <v>102</v>
      </c>
      <c r="T4" s="120"/>
      <c r="U4" s="120"/>
      <c r="V4" s="120"/>
      <c r="W4" s="121"/>
      <c r="X4" s="118"/>
      <c r="Y4" s="118"/>
      <c r="Z4" s="118"/>
      <c r="AA4" s="118"/>
      <c r="AB4" s="133"/>
      <c r="AC4" s="133"/>
      <c r="AD4" s="133"/>
      <c r="AE4" s="133"/>
      <c r="AF4" s="118"/>
      <c r="AG4" s="118"/>
      <c r="AH4" s="118"/>
      <c r="AI4" s="118"/>
    </row>
    <row r="5" spans="1:35" ht="102.75" customHeight="1" x14ac:dyDescent="0.2">
      <c r="A5" s="111"/>
      <c r="B5" s="111"/>
      <c r="C5" s="111"/>
      <c r="D5" s="111"/>
      <c r="E5" s="111"/>
      <c r="F5" s="111"/>
      <c r="G5" s="111"/>
      <c r="H5" s="134"/>
      <c r="I5" s="9" t="s">
        <v>3</v>
      </c>
      <c r="J5" s="9" t="s">
        <v>2</v>
      </c>
      <c r="K5" s="9" t="s">
        <v>24</v>
      </c>
      <c r="L5" s="9" t="s">
        <v>11</v>
      </c>
      <c r="M5" s="9" t="s">
        <v>12</v>
      </c>
      <c r="N5" s="9" t="s">
        <v>3</v>
      </c>
      <c r="O5" s="9" t="s">
        <v>2</v>
      </c>
      <c r="P5" s="9" t="s">
        <v>36</v>
      </c>
      <c r="Q5" s="9" t="s">
        <v>11</v>
      </c>
      <c r="R5" s="9" t="s">
        <v>12</v>
      </c>
      <c r="S5" s="9" t="s">
        <v>3</v>
      </c>
      <c r="T5" s="9" t="s">
        <v>2</v>
      </c>
      <c r="U5" s="9" t="s">
        <v>36</v>
      </c>
      <c r="V5" s="9" t="s">
        <v>11</v>
      </c>
      <c r="W5" s="9" t="s">
        <v>12</v>
      </c>
      <c r="X5" s="10">
        <v>1</v>
      </c>
      <c r="Y5" s="10">
        <v>2</v>
      </c>
      <c r="Z5" s="10">
        <v>3</v>
      </c>
      <c r="AA5" s="10">
        <v>4</v>
      </c>
      <c r="AB5" s="11">
        <v>1</v>
      </c>
      <c r="AC5" s="11">
        <v>2</v>
      </c>
      <c r="AD5" s="11">
        <v>3</v>
      </c>
      <c r="AE5" s="11">
        <v>4</v>
      </c>
      <c r="AF5" s="10">
        <v>1</v>
      </c>
      <c r="AG5" s="10">
        <v>2</v>
      </c>
      <c r="AH5" s="10">
        <v>3</v>
      </c>
      <c r="AI5" s="10">
        <v>4</v>
      </c>
    </row>
    <row r="6" spans="1:35" ht="23.25" customHeight="1" x14ac:dyDescent="0.2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  <c r="O6" s="12">
        <v>15</v>
      </c>
      <c r="P6" s="12">
        <v>16</v>
      </c>
      <c r="Q6" s="12">
        <v>17</v>
      </c>
      <c r="R6" s="12">
        <v>18</v>
      </c>
      <c r="S6" s="12">
        <v>19</v>
      </c>
      <c r="T6" s="12">
        <v>20</v>
      </c>
      <c r="U6" s="12">
        <v>21</v>
      </c>
      <c r="V6" s="12">
        <v>22</v>
      </c>
      <c r="W6" s="12">
        <v>23</v>
      </c>
      <c r="X6" s="12">
        <v>24</v>
      </c>
      <c r="Y6" s="12">
        <v>25</v>
      </c>
      <c r="Z6" s="12">
        <v>26</v>
      </c>
      <c r="AA6" s="12">
        <v>27</v>
      </c>
      <c r="AB6" s="12">
        <v>28</v>
      </c>
      <c r="AC6" s="12">
        <v>29</v>
      </c>
      <c r="AD6" s="12">
        <v>30</v>
      </c>
      <c r="AE6" s="12">
        <v>31</v>
      </c>
      <c r="AF6" s="12">
        <v>32</v>
      </c>
      <c r="AG6" s="12">
        <v>33</v>
      </c>
      <c r="AH6" s="12">
        <v>34</v>
      </c>
      <c r="AI6" s="12">
        <v>35</v>
      </c>
    </row>
    <row r="7" spans="1:35" ht="30" customHeight="1" x14ac:dyDescent="0.2">
      <c r="A7" s="115" t="s">
        <v>38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7"/>
    </row>
    <row r="8" spans="1:35" ht="29.25" customHeight="1" x14ac:dyDescent="0.2">
      <c r="A8" s="128" t="s">
        <v>35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</row>
    <row r="9" spans="1:35" ht="30" customHeight="1" x14ac:dyDescent="0.2">
      <c r="A9" s="128" t="s">
        <v>25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</row>
    <row r="10" spans="1:35" ht="85.5" customHeight="1" x14ac:dyDescent="0.2">
      <c r="A10" s="39" t="s">
        <v>49</v>
      </c>
      <c r="B10" s="20" t="s">
        <v>82</v>
      </c>
      <c r="C10" s="21" t="s">
        <v>57</v>
      </c>
      <c r="D10" s="21" t="s">
        <v>58</v>
      </c>
      <c r="E10" s="10" t="s">
        <v>14</v>
      </c>
      <c r="F10" s="22"/>
      <c r="G10" s="22"/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f>O10+P10+Q10+R10</f>
        <v>0</v>
      </c>
      <c r="O10" s="19">
        <v>0</v>
      </c>
      <c r="P10" s="19">
        <v>0</v>
      </c>
      <c r="Q10" s="19">
        <v>0</v>
      </c>
      <c r="R10" s="19">
        <v>0</v>
      </c>
      <c r="S10" s="19">
        <f>T10+U10+V10+W10</f>
        <v>0</v>
      </c>
      <c r="T10" s="19">
        <v>0</v>
      </c>
      <c r="U10" s="19">
        <v>0</v>
      </c>
      <c r="V10" s="19">
        <v>0</v>
      </c>
      <c r="W10" s="19">
        <v>0</v>
      </c>
      <c r="X10" s="13"/>
      <c r="Y10" s="13"/>
      <c r="Z10" s="13"/>
      <c r="AA10" s="13"/>
      <c r="AB10" s="18"/>
      <c r="AC10" s="18"/>
      <c r="AD10" s="18"/>
      <c r="AE10" s="18"/>
      <c r="AF10" s="18"/>
      <c r="AG10" s="18"/>
      <c r="AH10" s="18"/>
      <c r="AI10" s="18"/>
    </row>
    <row r="11" spans="1:35" ht="75" customHeight="1" x14ac:dyDescent="0.2">
      <c r="A11" s="39" t="s">
        <v>50</v>
      </c>
      <c r="B11" s="20" t="s">
        <v>40</v>
      </c>
      <c r="C11" s="21" t="s">
        <v>59</v>
      </c>
      <c r="D11" s="21" t="s">
        <v>58</v>
      </c>
      <c r="E11" s="10" t="s">
        <v>14</v>
      </c>
      <c r="F11" s="22"/>
      <c r="G11" s="22"/>
      <c r="H11" s="19">
        <f>I11+N11+S11</f>
        <v>0</v>
      </c>
      <c r="I11" s="19">
        <f>J11+K11+L11+M11</f>
        <v>0</v>
      </c>
      <c r="J11" s="19">
        <v>0</v>
      </c>
      <c r="K11" s="19">
        <v>0</v>
      </c>
      <c r="L11" s="19">
        <v>0</v>
      </c>
      <c r="M11" s="19">
        <v>0</v>
      </c>
      <c r="N11" s="19">
        <f>O11+P11+Q11+R11</f>
        <v>0</v>
      </c>
      <c r="O11" s="19">
        <v>0</v>
      </c>
      <c r="P11" s="19">
        <v>0</v>
      </c>
      <c r="Q11" s="19">
        <v>0</v>
      </c>
      <c r="R11" s="19">
        <v>0</v>
      </c>
      <c r="S11" s="19">
        <f>T11+U11+V11+W11</f>
        <v>0</v>
      </c>
      <c r="T11" s="19">
        <v>0</v>
      </c>
      <c r="U11" s="19">
        <v>0</v>
      </c>
      <c r="V11" s="19">
        <v>0</v>
      </c>
      <c r="W11" s="19">
        <v>0</v>
      </c>
      <c r="X11" s="39"/>
      <c r="Y11" s="39"/>
      <c r="Z11" s="39"/>
      <c r="AA11" s="39"/>
      <c r="AB11" s="18"/>
      <c r="AC11" s="18"/>
      <c r="AD11" s="18"/>
      <c r="AE11" s="18"/>
      <c r="AF11" s="18"/>
      <c r="AG11" s="18"/>
      <c r="AH11" s="18"/>
      <c r="AI11" s="18"/>
    </row>
    <row r="12" spans="1:35" ht="0.75" hidden="1" customHeight="1" x14ac:dyDescent="0.2">
      <c r="A12" s="13" t="s">
        <v>15</v>
      </c>
      <c r="B12" s="62" t="s">
        <v>68</v>
      </c>
      <c r="C12" s="60" t="s">
        <v>69</v>
      </c>
      <c r="D12" s="60" t="s">
        <v>70</v>
      </c>
      <c r="E12" s="60" t="s">
        <v>14</v>
      </c>
      <c r="F12" s="16">
        <v>45658</v>
      </c>
      <c r="G12" s="16">
        <v>46752</v>
      </c>
      <c r="H12" s="17">
        <f>I12+N12+S12</f>
        <v>0</v>
      </c>
      <c r="I12" s="17">
        <f>J12+K12+L12+M12</f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3" t="s">
        <v>1</v>
      </c>
      <c r="Y12" s="13" t="s">
        <v>1</v>
      </c>
      <c r="Z12" s="13" t="s">
        <v>1</v>
      </c>
      <c r="AA12" s="13" t="s">
        <v>1</v>
      </c>
      <c r="AB12" s="18"/>
      <c r="AC12" s="18"/>
      <c r="AD12" s="18"/>
      <c r="AE12" s="18"/>
      <c r="AF12" s="18"/>
      <c r="AG12" s="18"/>
      <c r="AH12" s="18"/>
      <c r="AI12" s="18"/>
    </row>
    <row r="13" spans="1:35" ht="0.75" hidden="1" customHeight="1" x14ac:dyDescent="0.2">
      <c r="A13" s="13"/>
      <c r="B13" s="62" t="s">
        <v>71</v>
      </c>
      <c r="C13" s="60" t="s">
        <v>69</v>
      </c>
      <c r="D13" s="60" t="s">
        <v>70</v>
      </c>
      <c r="E13" s="60" t="s">
        <v>14</v>
      </c>
      <c r="F13" s="16">
        <v>45658</v>
      </c>
      <c r="G13" s="16">
        <v>46752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3" t="s">
        <v>1</v>
      </c>
      <c r="Y13" s="13" t="s">
        <v>1</v>
      </c>
      <c r="Z13" s="13" t="s">
        <v>1</v>
      </c>
      <c r="AA13" s="13" t="s">
        <v>1</v>
      </c>
      <c r="AB13" s="18"/>
      <c r="AC13" s="18"/>
      <c r="AD13" s="18"/>
      <c r="AE13" s="18"/>
      <c r="AF13" s="18"/>
      <c r="AG13" s="18"/>
      <c r="AH13" s="18"/>
      <c r="AI13" s="18"/>
    </row>
    <row r="14" spans="1:35" ht="37.5" customHeight="1" x14ac:dyDescent="0.2">
      <c r="A14" s="122" t="s">
        <v>6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4"/>
    </row>
    <row r="15" spans="1:35" s="73" customFormat="1" ht="79.5" customHeight="1" x14ac:dyDescent="0.2">
      <c r="A15" s="77" t="s">
        <v>51</v>
      </c>
      <c r="B15" s="70" t="s">
        <v>10</v>
      </c>
      <c r="C15" s="71" t="s">
        <v>57</v>
      </c>
      <c r="D15" s="71" t="s">
        <v>58</v>
      </c>
      <c r="E15" s="125" t="s">
        <v>30</v>
      </c>
      <c r="F15" s="22"/>
      <c r="G15" s="22"/>
      <c r="H15" s="54">
        <f>I15+N15+S15</f>
        <v>0</v>
      </c>
      <c r="I15" s="54">
        <f>J15+K15+L15+M15</f>
        <v>0</v>
      </c>
      <c r="J15" s="54">
        <f>J16+J17</f>
        <v>0</v>
      </c>
      <c r="K15" s="54">
        <f t="shared" ref="K15:M15" si="0">K16+K17</f>
        <v>0</v>
      </c>
      <c r="L15" s="54">
        <f t="shared" si="0"/>
        <v>0</v>
      </c>
      <c r="M15" s="54">
        <f t="shared" si="0"/>
        <v>0</v>
      </c>
      <c r="N15" s="54">
        <f>O15+P15+Q15+R15</f>
        <v>0</v>
      </c>
      <c r="O15" s="54">
        <f>O16+O17</f>
        <v>0</v>
      </c>
      <c r="P15" s="54">
        <f t="shared" ref="P15:R15" si="1">P16+P17</f>
        <v>0</v>
      </c>
      <c r="Q15" s="54">
        <f t="shared" si="1"/>
        <v>0</v>
      </c>
      <c r="R15" s="54">
        <f t="shared" si="1"/>
        <v>0</v>
      </c>
      <c r="S15" s="54">
        <f>T15+U15+V15+W15</f>
        <v>0</v>
      </c>
      <c r="T15" s="54">
        <f>T16+T17</f>
        <v>0</v>
      </c>
      <c r="U15" s="54">
        <f t="shared" ref="U15:W15" si="2">U16+U17</f>
        <v>0</v>
      </c>
      <c r="V15" s="54">
        <f t="shared" si="2"/>
        <v>0</v>
      </c>
      <c r="W15" s="54">
        <f t="shared" si="2"/>
        <v>0</v>
      </c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</row>
    <row r="16" spans="1:35" s="73" customFormat="1" ht="0.75" customHeight="1" x14ac:dyDescent="0.2">
      <c r="A16" s="72" t="s">
        <v>32</v>
      </c>
      <c r="B16" s="74" t="s">
        <v>60</v>
      </c>
      <c r="C16" s="75" t="s">
        <v>57</v>
      </c>
      <c r="D16" s="71" t="s">
        <v>58</v>
      </c>
      <c r="E16" s="126"/>
      <c r="F16" s="16"/>
      <c r="G16" s="16"/>
      <c r="H16" s="76">
        <f t="shared" ref="H16:H17" si="3">I16+N16+S16</f>
        <v>0</v>
      </c>
      <c r="I16" s="76">
        <f t="shared" ref="I16:I17" si="4">J16+K16+L16+M16</f>
        <v>0</v>
      </c>
      <c r="J16" s="76">
        <v>0</v>
      </c>
      <c r="K16" s="76">
        <v>0</v>
      </c>
      <c r="L16" s="76">
        <v>0</v>
      </c>
      <c r="M16" s="76">
        <f t="shared" ref="M16" si="5">M17+M19</f>
        <v>0</v>
      </c>
      <c r="N16" s="76">
        <f t="shared" ref="N16:N17" si="6">O16+P16+Q16+R16</f>
        <v>0</v>
      </c>
      <c r="O16" s="76">
        <f t="shared" ref="O16:R16" si="7">O17+O19</f>
        <v>0</v>
      </c>
      <c r="P16" s="76">
        <f t="shared" si="7"/>
        <v>0</v>
      </c>
      <c r="Q16" s="76">
        <f t="shared" si="7"/>
        <v>0</v>
      </c>
      <c r="R16" s="76">
        <f t="shared" si="7"/>
        <v>0</v>
      </c>
      <c r="S16" s="76">
        <f t="shared" ref="S16:S17" si="8">T16+U16+V16+W16</f>
        <v>0</v>
      </c>
      <c r="T16" s="76">
        <f t="shared" ref="T16:W16" si="9">T17+T19</f>
        <v>0</v>
      </c>
      <c r="U16" s="76">
        <f t="shared" si="9"/>
        <v>0</v>
      </c>
      <c r="V16" s="76">
        <f t="shared" si="9"/>
        <v>0</v>
      </c>
      <c r="W16" s="76">
        <f t="shared" si="9"/>
        <v>0</v>
      </c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</row>
    <row r="17" spans="1:35" ht="68.25" hidden="1" customHeight="1" x14ac:dyDescent="0.2">
      <c r="A17" s="13" t="s">
        <v>33</v>
      </c>
      <c r="B17" s="14" t="s">
        <v>61</v>
      </c>
      <c r="C17" s="10" t="s">
        <v>57</v>
      </c>
      <c r="D17" s="10" t="s">
        <v>58</v>
      </c>
      <c r="E17" s="127"/>
      <c r="F17" s="16"/>
      <c r="G17" s="16"/>
      <c r="H17" s="17">
        <f t="shared" si="3"/>
        <v>0</v>
      </c>
      <c r="I17" s="17">
        <f t="shared" si="4"/>
        <v>0</v>
      </c>
      <c r="J17" s="17">
        <v>0</v>
      </c>
      <c r="K17" s="17">
        <v>0</v>
      </c>
      <c r="L17" s="17">
        <v>0</v>
      </c>
      <c r="M17" s="17">
        <v>0</v>
      </c>
      <c r="N17" s="17">
        <f t="shared" si="6"/>
        <v>0</v>
      </c>
      <c r="O17" s="17">
        <v>0</v>
      </c>
      <c r="P17" s="17">
        <v>0</v>
      </c>
      <c r="Q17" s="17">
        <v>0</v>
      </c>
      <c r="R17" s="17">
        <v>0</v>
      </c>
      <c r="S17" s="17">
        <f t="shared" si="8"/>
        <v>0</v>
      </c>
      <c r="T17" s="17">
        <v>0</v>
      </c>
      <c r="U17" s="17">
        <v>0</v>
      </c>
      <c r="V17" s="17">
        <v>0</v>
      </c>
      <c r="W17" s="17">
        <v>0</v>
      </c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</row>
    <row r="18" spans="1:35" ht="69.75" hidden="1" customHeight="1" x14ac:dyDescent="0.2">
      <c r="A18" s="23"/>
      <c r="B18" s="14" t="s">
        <v>83</v>
      </c>
      <c r="C18" s="10" t="s">
        <v>57</v>
      </c>
      <c r="D18" s="10" t="s">
        <v>58</v>
      </c>
      <c r="E18" s="24"/>
      <c r="F18" s="16"/>
      <c r="G18" s="16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</row>
    <row r="19" spans="1:35" s="73" customFormat="1" ht="78" customHeight="1" x14ac:dyDescent="0.2">
      <c r="A19" s="77" t="s">
        <v>52</v>
      </c>
      <c r="B19" s="78" t="s">
        <v>29</v>
      </c>
      <c r="C19" s="71" t="s">
        <v>57</v>
      </c>
      <c r="D19" s="71" t="s">
        <v>58</v>
      </c>
      <c r="E19" s="125" t="s">
        <v>31</v>
      </c>
      <c r="F19" s="22"/>
      <c r="G19" s="22"/>
      <c r="H19" s="79">
        <f>I19+N19+S19</f>
        <v>0</v>
      </c>
      <c r="I19" s="79">
        <f>J19+K19+L19+M19</f>
        <v>0</v>
      </c>
      <c r="J19" s="76">
        <f>J20</f>
        <v>0</v>
      </c>
      <c r="K19" s="76">
        <f t="shared" ref="K19:M19" si="10">K20</f>
        <v>0</v>
      </c>
      <c r="L19" s="76">
        <f t="shared" si="10"/>
        <v>0</v>
      </c>
      <c r="M19" s="76">
        <f t="shared" si="10"/>
        <v>0</v>
      </c>
      <c r="N19" s="79">
        <f>O19+P19+Q19+R19</f>
        <v>0</v>
      </c>
      <c r="O19" s="76">
        <f>O20</f>
        <v>0</v>
      </c>
      <c r="P19" s="76">
        <f t="shared" ref="P19:R19" si="11">P20</f>
        <v>0</v>
      </c>
      <c r="Q19" s="76">
        <f t="shared" si="11"/>
        <v>0</v>
      </c>
      <c r="R19" s="76">
        <f t="shared" si="11"/>
        <v>0</v>
      </c>
      <c r="S19" s="79">
        <f>T19+U19+V19+W19</f>
        <v>0</v>
      </c>
      <c r="T19" s="76">
        <f>T20</f>
        <v>0</v>
      </c>
      <c r="U19" s="76">
        <f t="shared" ref="U19:W19" si="12">U20</f>
        <v>0</v>
      </c>
      <c r="V19" s="76">
        <f t="shared" si="12"/>
        <v>0</v>
      </c>
      <c r="W19" s="76">
        <f t="shared" si="12"/>
        <v>0</v>
      </c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</row>
    <row r="20" spans="1:35" s="73" customFormat="1" ht="76.5" hidden="1" x14ac:dyDescent="0.2">
      <c r="A20" s="72" t="s">
        <v>41</v>
      </c>
      <c r="B20" s="74" t="s">
        <v>62</v>
      </c>
      <c r="C20" s="75" t="s">
        <v>57</v>
      </c>
      <c r="D20" s="75" t="s">
        <v>58</v>
      </c>
      <c r="E20" s="126"/>
      <c r="F20" s="16">
        <v>45658</v>
      </c>
      <c r="G20" s="16">
        <v>46752</v>
      </c>
      <c r="H20" s="79">
        <f t="shared" ref="H20" si="13">I20+N20+S20</f>
        <v>0</v>
      </c>
      <c r="I20" s="80">
        <f>J20+K20+L20+M20</f>
        <v>0</v>
      </c>
      <c r="J20" s="80">
        <v>0</v>
      </c>
      <c r="K20" s="80">
        <v>0</v>
      </c>
      <c r="L20" s="80">
        <v>0</v>
      </c>
      <c r="M20" s="80">
        <v>0</v>
      </c>
      <c r="N20" s="80">
        <f>O20+P20+Q20+R20</f>
        <v>0</v>
      </c>
      <c r="O20" s="80">
        <v>0</v>
      </c>
      <c r="P20" s="80">
        <v>0</v>
      </c>
      <c r="Q20" s="80">
        <v>0</v>
      </c>
      <c r="R20" s="80">
        <v>0</v>
      </c>
      <c r="S20" s="80">
        <f>T20+U20+V20+W20</f>
        <v>0</v>
      </c>
      <c r="T20" s="80">
        <v>0</v>
      </c>
      <c r="U20" s="80">
        <v>0</v>
      </c>
      <c r="V20" s="80">
        <v>0</v>
      </c>
      <c r="W20" s="80">
        <v>0</v>
      </c>
      <c r="X20" s="72" t="s">
        <v>1</v>
      </c>
      <c r="Y20" s="72" t="s">
        <v>1</v>
      </c>
      <c r="Z20" s="72" t="s">
        <v>1</v>
      </c>
      <c r="AA20" s="72" t="s">
        <v>1</v>
      </c>
      <c r="AB20" s="72" t="s">
        <v>1</v>
      </c>
      <c r="AC20" s="72" t="s">
        <v>1</v>
      </c>
      <c r="AD20" s="72" t="s">
        <v>1</v>
      </c>
      <c r="AE20" s="72" t="s">
        <v>1</v>
      </c>
      <c r="AF20" s="72" t="s">
        <v>1</v>
      </c>
      <c r="AG20" s="72" t="s">
        <v>1</v>
      </c>
      <c r="AH20" s="72" t="s">
        <v>1</v>
      </c>
      <c r="AI20" s="72" t="s">
        <v>1</v>
      </c>
    </row>
    <row r="21" spans="1:35" ht="71.25" hidden="1" customHeight="1" x14ac:dyDescent="0.2">
      <c r="A21" s="23"/>
      <c r="B21" s="14" t="s">
        <v>85</v>
      </c>
      <c r="C21" s="10" t="s">
        <v>57</v>
      </c>
      <c r="D21" s="10" t="s">
        <v>58</v>
      </c>
      <c r="E21" s="127"/>
      <c r="F21" s="16">
        <v>45658</v>
      </c>
      <c r="G21" s="16">
        <v>46752</v>
      </c>
      <c r="H21" s="27"/>
      <c r="I21" s="27"/>
      <c r="J21" s="23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6"/>
      <c r="W21" s="26"/>
      <c r="X21" s="13" t="s">
        <v>1</v>
      </c>
      <c r="Y21" s="13" t="s">
        <v>1</v>
      </c>
      <c r="Z21" s="13" t="s">
        <v>1</v>
      </c>
      <c r="AA21" s="13" t="s">
        <v>1</v>
      </c>
      <c r="AB21" s="13" t="s">
        <v>1</v>
      </c>
      <c r="AC21" s="13" t="s">
        <v>1</v>
      </c>
      <c r="AD21" s="13" t="s">
        <v>1</v>
      </c>
      <c r="AE21" s="13" t="s">
        <v>1</v>
      </c>
      <c r="AF21" s="13" t="s">
        <v>1</v>
      </c>
      <c r="AG21" s="13" t="s">
        <v>1</v>
      </c>
      <c r="AH21" s="13" t="s">
        <v>1</v>
      </c>
      <c r="AI21" s="13" t="s">
        <v>1</v>
      </c>
    </row>
    <row r="22" spans="1:35" ht="33.75" customHeight="1" x14ac:dyDescent="0.2">
      <c r="A22" s="28"/>
      <c r="B22" s="29" t="s">
        <v>23</v>
      </c>
      <c r="C22" s="30"/>
      <c r="D22" s="31"/>
      <c r="E22" s="30"/>
      <c r="F22" s="32"/>
      <c r="G22" s="32"/>
      <c r="H22" s="33">
        <f>I22</f>
        <v>0</v>
      </c>
      <c r="I22" s="33">
        <f>J22+K22</f>
        <v>0</v>
      </c>
      <c r="J22" s="33">
        <f>J10</f>
        <v>0</v>
      </c>
      <c r="K22" s="33">
        <f>K10+K11+K15+K19</f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</row>
    <row r="23" spans="1:35" ht="39" customHeight="1" x14ac:dyDescent="0.2">
      <c r="A23" s="130" t="s">
        <v>37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4"/>
    </row>
    <row r="24" spans="1:35" ht="39" customHeight="1" x14ac:dyDescent="0.2">
      <c r="A24" s="130" t="s">
        <v>46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2"/>
    </row>
    <row r="25" spans="1:35" ht="87" customHeight="1" x14ac:dyDescent="0.2">
      <c r="A25" s="21" t="s">
        <v>16</v>
      </c>
      <c r="B25" s="34" t="s">
        <v>44</v>
      </c>
      <c r="C25" s="21" t="s">
        <v>63</v>
      </c>
      <c r="D25" s="10" t="s">
        <v>13</v>
      </c>
      <c r="E25" s="109" t="s">
        <v>45</v>
      </c>
      <c r="F25" s="16">
        <v>45658</v>
      </c>
      <c r="G25" s="16">
        <v>46752</v>
      </c>
      <c r="H25" s="89">
        <f>I25+N25+S25</f>
        <v>0</v>
      </c>
      <c r="I25" s="89">
        <f>J25+K25+L25+M25</f>
        <v>0</v>
      </c>
      <c r="J25" s="89">
        <f>J26+J27+J28</f>
        <v>0</v>
      </c>
      <c r="K25" s="89">
        <f t="shared" ref="K25:M25" si="14">K26+K27+K28</f>
        <v>0</v>
      </c>
      <c r="L25" s="89">
        <f t="shared" si="14"/>
        <v>0</v>
      </c>
      <c r="M25" s="89">
        <f t="shared" si="14"/>
        <v>0</v>
      </c>
      <c r="N25" s="89">
        <f>O25+P25+Q25+R25</f>
        <v>0</v>
      </c>
      <c r="O25" s="89">
        <f>O26+O27+O28</f>
        <v>0</v>
      </c>
      <c r="P25" s="89">
        <f t="shared" ref="P25" si="15">P26+P27+P28</f>
        <v>0</v>
      </c>
      <c r="Q25" s="89">
        <f t="shared" ref="Q25" si="16">Q26+Q27+Q28</f>
        <v>0</v>
      </c>
      <c r="R25" s="89">
        <f t="shared" ref="R25" si="17">R26+R27+R28</f>
        <v>0</v>
      </c>
      <c r="S25" s="89">
        <f>T25+U25+V25+W25</f>
        <v>0</v>
      </c>
      <c r="T25" s="89">
        <f>T26+T27+T28</f>
        <v>0</v>
      </c>
      <c r="U25" s="89">
        <f t="shared" ref="U25" si="18">U26+U27+U28</f>
        <v>0</v>
      </c>
      <c r="V25" s="89">
        <f t="shared" ref="V25" si="19">V26+V27+V28</f>
        <v>0</v>
      </c>
      <c r="W25" s="89">
        <f t="shared" ref="W25" si="20">W26+W27+W28</f>
        <v>0</v>
      </c>
      <c r="X25" s="13" t="s">
        <v>1</v>
      </c>
      <c r="Y25" s="13" t="s">
        <v>1</v>
      </c>
      <c r="Z25" s="13" t="s">
        <v>1</v>
      </c>
      <c r="AA25" s="13" t="s">
        <v>1</v>
      </c>
      <c r="AB25" s="13" t="s">
        <v>1</v>
      </c>
      <c r="AC25" s="13" t="s">
        <v>1</v>
      </c>
      <c r="AD25" s="13" t="s">
        <v>1</v>
      </c>
      <c r="AE25" s="13" t="s">
        <v>1</v>
      </c>
      <c r="AF25" s="13" t="s">
        <v>1</v>
      </c>
      <c r="AG25" s="13" t="s">
        <v>1</v>
      </c>
      <c r="AH25" s="13" t="s">
        <v>1</v>
      </c>
      <c r="AI25" s="13" t="s">
        <v>1</v>
      </c>
    </row>
    <row r="26" spans="1:35" ht="79.5" customHeight="1" x14ac:dyDescent="0.2">
      <c r="A26" s="13" t="s">
        <v>21</v>
      </c>
      <c r="B26" s="36" t="s">
        <v>73</v>
      </c>
      <c r="C26" s="10" t="s">
        <v>63</v>
      </c>
      <c r="D26" s="10" t="s">
        <v>13</v>
      </c>
      <c r="E26" s="110"/>
      <c r="F26" s="16">
        <v>45658</v>
      </c>
      <c r="G26" s="16">
        <v>46752</v>
      </c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13" t="s">
        <v>1</v>
      </c>
      <c r="Y26" s="13" t="s">
        <v>1</v>
      </c>
      <c r="Z26" s="13" t="s">
        <v>1</v>
      </c>
      <c r="AA26" s="13" t="s">
        <v>1</v>
      </c>
      <c r="AB26" s="13" t="s">
        <v>1</v>
      </c>
      <c r="AC26" s="13" t="s">
        <v>1</v>
      </c>
      <c r="AD26" s="13" t="s">
        <v>1</v>
      </c>
      <c r="AE26" s="13" t="s">
        <v>1</v>
      </c>
      <c r="AF26" s="13" t="s">
        <v>1</v>
      </c>
      <c r="AG26" s="13" t="s">
        <v>1</v>
      </c>
      <c r="AH26" s="13" t="s">
        <v>1</v>
      </c>
      <c r="AI26" s="13" t="s">
        <v>1</v>
      </c>
    </row>
    <row r="27" spans="1:35" ht="78.75" customHeight="1" x14ac:dyDescent="0.2">
      <c r="A27" s="13" t="s">
        <v>108</v>
      </c>
      <c r="B27" s="36" t="s">
        <v>74</v>
      </c>
      <c r="C27" s="10" t="s">
        <v>63</v>
      </c>
      <c r="D27" s="10" t="s">
        <v>13</v>
      </c>
      <c r="E27" s="110"/>
      <c r="F27" s="16">
        <v>45658</v>
      </c>
      <c r="G27" s="16">
        <v>46752</v>
      </c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3" t="s">
        <v>1</v>
      </c>
      <c r="AG27" s="13" t="s">
        <v>1</v>
      </c>
      <c r="AH27" s="13" t="s">
        <v>1</v>
      </c>
      <c r="AI27" s="13" t="s">
        <v>1</v>
      </c>
    </row>
    <row r="28" spans="1:35" ht="81" customHeight="1" x14ac:dyDescent="0.2">
      <c r="A28" s="13" t="s">
        <v>109</v>
      </c>
      <c r="B28" s="36" t="s">
        <v>75</v>
      </c>
      <c r="C28" s="10" t="s">
        <v>63</v>
      </c>
      <c r="D28" s="10" t="s">
        <v>13</v>
      </c>
      <c r="E28" s="110"/>
      <c r="F28" s="16">
        <v>45658</v>
      </c>
      <c r="G28" s="16">
        <v>46752</v>
      </c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13" t="s">
        <v>1</v>
      </c>
      <c r="Y28" s="13" t="s">
        <v>1</v>
      </c>
      <c r="Z28" s="13" t="s">
        <v>1</v>
      </c>
      <c r="AA28" s="13" t="s">
        <v>1</v>
      </c>
      <c r="AB28" s="13" t="s">
        <v>1</v>
      </c>
      <c r="AC28" s="13" t="s">
        <v>1</v>
      </c>
      <c r="AD28" s="13" t="s">
        <v>1</v>
      </c>
      <c r="AE28" s="13" t="s">
        <v>1</v>
      </c>
      <c r="AF28" s="13" t="s">
        <v>1</v>
      </c>
      <c r="AG28" s="13" t="s">
        <v>1</v>
      </c>
      <c r="AH28" s="13" t="s">
        <v>1</v>
      </c>
      <c r="AI28" s="13" t="s">
        <v>1</v>
      </c>
    </row>
    <row r="29" spans="1:35" ht="76.5" x14ac:dyDescent="0.2">
      <c r="A29" s="21"/>
      <c r="B29" s="14" t="s">
        <v>103</v>
      </c>
      <c r="C29" s="10" t="s">
        <v>63</v>
      </c>
      <c r="D29" s="10" t="s">
        <v>13</v>
      </c>
      <c r="E29" s="110"/>
      <c r="F29" s="16">
        <v>45658</v>
      </c>
      <c r="G29" s="16">
        <v>46752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13" t="s">
        <v>1</v>
      </c>
      <c r="Y29" s="13" t="s">
        <v>1</v>
      </c>
      <c r="Z29" s="13" t="s">
        <v>1</v>
      </c>
      <c r="AA29" s="13" t="s">
        <v>1</v>
      </c>
      <c r="AB29" s="13" t="s">
        <v>1</v>
      </c>
      <c r="AC29" s="13" t="s">
        <v>1</v>
      </c>
      <c r="AD29" s="13" t="s">
        <v>1</v>
      </c>
      <c r="AE29" s="13" t="s">
        <v>1</v>
      </c>
      <c r="AF29" s="13" t="s">
        <v>1</v>
      </c>
      <c r="AG29" s="13" t="s">
        <v>1</v>
      </c>
      <c r="AH29" s="13" t="s">
        <v>1</v>
      </c>
      <c r="AI29" s="13" t="s">
        <v>1</v>
      </c>
    </row>
    <row r="30" spans="1:35" ht="93" customHeight="1" x14ac:dyDescent="0.2">
      <c r="A30" s="21" t="s">
        <v>17</v>
      </c>
      <c r="B30" s="20" t="s">
        <v>55</v>
      </c>
      <c r="C30" s="21" t="s">
        <v>63</v>
      </c>
      <c r="D30" s="21" t="s">
        <v>13</v>
      </c>
      <c r="E30" s="110"/>
      <c r="F30" s="16"/>
      <c r="G30" s="16"/>
      <c r="H30" s="19">
        <f>I30+N30+S30</f>
        <v>4200</v>
      </c>
      <c r="I30" s="37">
        <f t="shared" ref="I30:I31" si="21">J30+K30+L30+M30</f>
        <v>0</v>
      </c>
      <c r="J30" s="19">
        <f t="shared" ref="J30" si="22">J31+J36</f>
        <v>0</v>
      </c>
      <c r="K30" s="19">
        <f t="shared" ref="K30:M30" si="23">K31+K36</f>
        <v>0</v>
      </c>
      <c r="L30" s="19">
        <f t="shared" si="23"/>
        <v>0</v>
      </c>
      <c r="M30" s="19">
        <f t="shared" si="23"/>
        <v>0</v>
      </c>
      <c r="N30" s="37">
        <f>O30+P30+Q30+R30</f>
        <v>600</v>
      </c>
      <c r="O30" s="19">
        <f t="shared" ref="O30:R30" si="24">O31+O36</f>
        <v>600</v>
      </c>
      <c r="P30" s="19">
        <f t="shared" si="24"/>
        <v>0</v>
      </c>
      <c r="Q30" s="19">
        <f t="shared" si="24"/>
        <v>0</v>
      </c>
      <c r="R30" s="19">
        <f t="shared" si="24"/>
        <v>0</v>
      </c>
      <c r="S30" s="37">
        <f>T30+U30+V30+W30</f>
        <v>3600</v>
      </c>
      <c r="T30" s="19">
        <f t="shared" ref="T30:W30" si="25">T31+T36</f>
        <v>3600</v>
      </c>
      <c r="U30" s="19">
        <f t="shared" si="25"/>
        <v>0</v>
      </c>
      <c r="V30" s="19">
        <f t="shared" si="25"/>
        <v>0</v>
      </c>
      <c r="W30" s="19">
        <f t="shared" si="25"/>
        <v>0</v>
      </c>
      <c r="X30" s="13"/>
      <c r="Y30" s="13"/>
      <c r="Z30" s="13"/>
      <c r="AA30" s="13"/>
      <c r="AB30" s="13"/>
      <c r="AC30" s="13"/>
      <c r="AD30" s="13"/>
      <c r="AE30" s="13"/>
      <c r="AF30" s="108"/>
      <c r="AG30" s="108"/>
      <c r="AH30" s="108"/>
      <c r="AI30" s="108"/>
    </row>
    <row r="31" spans="1:35" ht="76.5" x14ac:dyDescent="0.2">
      <c r="A31" s="69" t="s">
        <v>34</v>
      </c>
      <c r="B31" s="14" t="s">
        <v>56</v>
      </c>
      <c r="C31" s="10" t="s">
        <v>63</v>
      </c>
      <c r="D31" s="10" t="s">
        <v>13</v>
      </c>
      <c r="E31" s="110"/>
      <c r="F31" s="16">
        <v>46023</v>
      </c>
      <c r="G31" s="16">
        <v>46387</v>
      </c>
      <c r="H31" s="17">
        <f>I31+N31+S31</f>
        <v>4200</v>
      </c>
      <c r="I31" s="25">
        <f t="shared" si="21"/>
        <v>0</v>
      </c>
      <c r="J31" s="17">
        <f t="shared" ref="J31" si="26">J32+J37</f>
        <v>0</v>
      </c>
      <c r="K31" s="26">
        <v>0</v>
      </c>
      <c r="L31" s="26">
        <v>0</v>
      </c>
      <c r="M31" s="26">
        <v>0</v>
      </c>
      <c r="N31" s="26">
        <f>O31+P31+Q31+R31</f>
        <v>600</v>
      </c>
      <c r="O31" s="26">
        <v>600</v>
      </c>
      <c r="P31" s="26">
        <v>0</v>
      </c>
      <c r="Q31" s="26">
        <v>0</v>
      </c>
      <c r="R31" s="26">
        <v>0</v>
      </c>
      <c r="S31" s="26">
        <f>T31+U31+V31+W31</f>
        <v>3600</v>
      </c>
      <c r="T31" s="26">
        <v>3600</v>
      </c>
      <c r="U31" s="26">
        <v>0</v>
      </c>
      <c r="V31" s="26">
        <v>0</v>
      </c>
      <c r="W31" s="26">
        <v>0</v>
      </c>
      <c r="X31" s="13"/>
      <c r="Y31" s="13"/>
      <c r="Z31" s="13"/>
      <c r="AA31" s="13"/>
      <c r="AB31" s="13" t="s">
        <v>1</v>
      </c>
      <c r="AC31" s="13" t="s">
        <v>1</v>
      </c>
      <c r="AD31" s="13" t="s">
        <v>1</v>
      </c>
      <c r="AE31" s="13" t="s">
        <v>1</v>
      </c>
      <c r="AF31" s="108"/>
      <c r="AG31" s="108"/>
      <c r="AH31" s="108"/>
      <c r="AI31" s="108"/>
    </row>
    <row r="32" spans="1:35" ht="76.5" x14ac:dyDescent="0.2">
      <c r="A32" s="21"/>
      <c r="B32" s="14" t="s">
        <v>104</v>
      </c>
      <c r="C32" s="10" t="s">
        <v>63</v>
      </c>
      <c r="D32" s="10" t="s">
        <v>13</v>
      </c>
      <c r="E32" s="110"/>
      <c r="F32" s="16">
        <v>46023</v>
      </c>
      <c r="G32" s="16">
        <v>46387</v>
      </c>
      <c r="H32" s="21"/>
      <c r="I32" s="21"/>
      <c r="J32" s="21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13"/>
      <c r="Y32" s="13"/>
      <c r="Z32" s="13"/>
      <c r="AA32" s="13"/>
      <c r="AB32" s="13" t="s">
        <v>1</v>
      </c>
      <c r="AC32" s="13" t="s">
        <v>1</v>
      </c>
      <c r="AD32" s="13" t="s">
        <v>1</v>
      </c>
      <c r="AE32" s="13" t="s">
        <v>1</v>
      </c>
      <c r="AF32" s="108"/>
      <c r="AG32" s="108"/>
      <c r="AH32" s="108"/>
      <c r="AI32" s="108"/>
    </row>
    <row r="33" spans="1:35" s="68" customFormat="1" ht="90" customHeight="1" x14ac:dyDescent="0.2">
      <c r="A33" s="21" t="s">
        <v>65</v>
      </c>
      <c r="B33" s="20" t="s">
        <v>76</v>
      </c>
      <c r="C33" s="21" t="s">
        <v>63</v>
      </c>
      <c r="D33" s="44" t="s">
        <v>13</v>
      </c>
      <c r="E33" s="110"/>
      <c r="F33" s="16"/>
      <c r="G33" s="16"/>
      <c r="H33" s="40">
        <f>I33+N33+S33</f>
        <v>0</v>
      </c>
      <c r="I33" s="40">
        <f>J33+K33+L33+M33</f>
        <v>0</v>
      </c>
      <c r="J33" s="19">
        <v>0</v>
      </c>
      <c r="K33" s="19">
        <f t="shared" ref="K33:M33" si="27">K34</f>
        <v>0</v>
      </c>
      <c r="L33" s="19">
        <f t="shared" si="27"/>
        <v>0</v>
      </c>
      <c r="M33" s="19">
        <f t="shared" si="27"/>
        <v>0</v>
      </c>
      <c r="N33" s="67">
        <f>O33+P33+Q33+R33</f>
        <v>0</v>
      </c>
      <c r="O33" s="67">
        <f>O34</f>
        <v>0</v>
      </c>
      <c r="P33" s="67">
        <f t="shared" ref="P33:R33" si="28">P34</f>
        <v>0</v>
      </c>
      <c r="Q33" s="67">
        <f t="shared" si="28"/>
        <v>0</v>
      </c>
      <c r="R33" s="67">
        <f t="shared" si="28"/>
        <v>0</v>
      </c>
      <c r="S33" s="67">
        <f>T33+U33+V33+W33</f>
        <v>0</v>
      </c>
      <c r="T33" s="67">
        <f>T34</f>
        <v>0</v>
      </c>
      <c r="U33" s="67">
        <f t="shared" ref="U33:W33" si="29">U34</f>
        <v>0</v>
      </c>
      <c r="V33" s="67">
        <f t="shared" si="29"/>
        <v>0</v>
      </c>
      <c r="W33" s="67">
        <f t="shared" si="29"/>
        <v>0</v>
      </c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</row>
    <row r="34" spans="1:35" ht="76.5" hidden="1" x14ac:dyDescent="0.2">
      <c r="A34" s="69" t="s">
        <v>66</v>
      </c>
      <c r="B34" s="14" t="s">
        <v>79</v>
      </c>
      <c r="C34" s="64" t="s">
        <v>63</v>
      </c>
      <c r="D34" s="66" t="s">
        <v>13</v>
      </c>
      <c r="E34" s="110"/>
      <c r="F34" s="16">
        <v>45658</v>
      </c>
      <c r="G34" s="16">
        <v>46752</v>
      </c>
      <c r="H34" s="15">
        <f>I34+N34+S34</f>
        <v>0</v>
      </c>
      <c r="I34" s="15">
        <f>J34+K34+L34+M34+N34</f>
        <v>0</v>
      </c>
      <c r="J34" s="65">
        <v>0</v>
      </c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13"/>
      <c r="Y34" s="13"/>
      <c r="Z34" s="13" t="s">
        <v>1</v>
      </c>
      <c r="AA34" s="13" t="s">
        <v>1</v>
      </c>
      <c r="AB34" s="13"/>
      <c r="AC34" s="13"/>
      <c r="AD34" s="13"/>
      <c r="AE34" s="13"/>
      <c r="AF34" s="13"/>
      <c r="AG34" s="13"/>
      <c r="AH34" s="13"/>
      <c r="AI34" s="13"/>
    </row>
    <row r="35" spans="1:35" ht="76.5" hidden="1" x14ac:dyDescent="0.2">
      <c r="A35" s="21"/>
      <c r="B35" s="14" t="s">
        <v>80</v>
      </c>
      <c r="C35" s="64" t="s">
        <v>63</v>
      </c>
      <c r="D35" s="66" t="s">
        <v>13</v>
      </c>
      <c r="E35" s="111"/>
      <c r="F35" s="16">
        <v>45658</v>
      </c>
      <c r="G35" s="16">
        <v>46752</v>
      </c>
      <c r="H35" s="65"/>
      <c r="I35" s="65"/>
      <c r="J35" s="65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13"/>
      <c r="Y35" s="13"/>
      <c r="Z35" s="13" t="s">
        <v>1</v>
      </c>
      <c r="AA35" s="13" t="s">
        <v>1</v>
      </c>
      <c r="AB35" s="13"/>
      <c r="AC35" s="13"/>
      <c r="AD35" s="13"/>
      <c r="AE35" s="13"/>
      <c r="AF35" s="13"/>
      <c r="AG35" s="13"/>
      <c r="AH35" s="13"/>
      <c r="AI35" s="13"/>
    </row>
    <row r="36" spans="1:35" ht="36" customHeight="1" x14ac:dyDescent="0.2">
      <c r="A36" s="112" t="s">
        <v>84</v>
      </c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4"/>
    </row>
    <row r="37" spans="1:35" ht="76.5" x14ac:dyDescent="0.2">
      <c r="A37" s="38" t="s">
        <v>86</v>
      </c>
      <c r="B37" s="20" t="s">
        <v>42</v>
      </c>
      <c r="C37" s="21" t="s">
        <v>63</v>
      </c>
      <c r="D37" s="10" t="s">
        <v>13</v>
      </c>
      <c r="E37" s="10" t="s">
        <v>7</v>
      </c>
      <c r="F37" s="16">
        <v>45658</v>
      </c>
      <c r="G37" s="16">
        <v>46752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13" t="s">
        <v>1</v>
      </c>
      <c r="Z37" s="13" t="s">
        <v>1</v>
      </c>
      <c r="AA37" s="21"/>
      <c r="AB37" s="21"/>
      <c r="AC37" s="13" t="s">
        <v>1</v>
      </c>
      <c r="AD37" s="13" t="s">
        <v>1</v>
      </c>
      <c r="AE37" s="21"/>
      <c r="AF37" s="21"/>
      <c r="AG37" s="13" t="s">
        <v>1</v>
      </c>
      <c r="AH37" s="13" t="s">
        <v>1</v>
      </c>
      <c r="AI37" s="21"/>
    </row>
    <row r="38" spans="1:35" ht="76.5" x14ac:dyDescent="0.2">
      <c r="A38" s="38" t="s">
        <v>87</v>
      </c>
      <c r="B38" s="14" t="s">
        <v>43</v>
      </c>
      <c r="C38" s="10" t="s">
        <v>63</v>
      </c>
      <c r="D38" s="10" t="s">
        <v>13</v>
      </c>
      <c r="E38" s="10" t="s">
        <v>7</v>
      </c>
      <c r="F38" s="16">
        <v>45658</v>
      </c>
      <c r="G38" s="16">
        <v>46752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13" t="s">
        <v>1</v>
      </c>
      <c r="Z38" s="13" t="s">
        <v>1</v>
      </c>
      <c r="AA38" s="21"/>
      <c r="AB38" s="21"/>
      <c r="AC38" s="13" t="s">
        <v>1</v>
      </c>
      <c r="AD38" s="13" t="s">
        <v>1</v>
      </c>
      <c r="AE38" s="21"/>
      <c r="AF38" s="21"/>
      <c r="AG38" s="13" t="s">
        <v>1</v>
      </c>
      <c r="AH38" s="13" t="s">
        <v>1</v>
      </c>
      <c r="AI38" s="21"/>
    </row>
    <row r="39" spans="1:35" s="73" customFormat="1" ht="76.5" x14ac:dyDescent="0.2">
      <c r="A39" s="81"/>
      <c r="B39" s="74" t="s">
        <v>105</v>
      </c>
      <c r="C39" s="75" t="s">
        <v>63</v>
      </c>
      <c r="D39" s="75" t="s">
        <v>13</v>
      </c>
      <c r="E39" s="75" t="s">
        <v>7</v>
      </c>
      <c r="F39" s="16">
        <v>45658</v>
      </c>
      <c r="G39" s="16">
        <v>46752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2" t="s">
        <v>1</v>
      </c>
      <c r="Z39" s="72" t="s">
        <v>1</v>
      </c>
      <c r="AA39" s="71"/>
      <c r="AB39" s="71"/>
      <c r="AC39" s="72" t="s">
        <v>1</v>
      </c>
      <c r="AD39" s="72" t="s">
        <v>1</v>
      </c>
      <c r="AE39" s="71"/>
      <c r="AF39" s="71"/>
      <c r="AG39" s="72" t="s">
        <v>1</v>
      </c>
      <c r="AH39" s="72" t="s">
        <v>1</v>
      </c>
      <c r="AI39" s="71"/>
    </row>
    <row r="40" spans="1:35" s="87" customFormat="1" ht="76.5" x14ac:dyDescent="0.2">
      <c r="A40" s="82" t="s">
        <v>88</v>
      </c>
      <c r="B40" s="83" t="s">
        <v>39</v>
      </c>
      <c r="C40" s="71" t="s">
        <v>63</v>
      </c>
      <c r="D40" s="84" t="s">
        <v>13</v>
      </c>
      <c r="E40" s="84" t="s">
        <v>7</v>
      </c>
      <c r="F40" s="16">
        <v>45658</v>
      </c>
      <c r="G40" s="16">
        <v>46752</v>
      </c>
      <c r="H40" s="85">
        <f>I40+N40+S40</f>
        <v>75529</v>
      </c>
      <c r="I40" s="85">
        <f>J40+K40+L40+M40</f>
        <v>25412.7</v>
      </c>
      <c r="J40" s="85">
        <f>J41+J42+J43</f>
        <v>0</v>
      </c>
      <c r="K40" s="85">
        <f>K41+K42+K43</f>
        <v>25412.7</v>
      </c>
      <c r="L40" s="85">
        <f>L41+L42+L43</f>
        <v>0</v>
      </c>
      <c r="M40" s="85">
        <f t="shared" ref="M40" si="30">M41+M42+M43</f>
        <v>0</v>
      </c>
      <c r="N40" s="85">
        <f>O40+P40+Q40+R40</f>
        <v>25047.300000000003</v>
      </c>
      <c r="O40" s="85">
        <f>O41+O42+O43</f>
        <v>0</v>
      </c>
      <c r="P40" s="85">
        <f>P41+P42+P43</f>
        <v>25047.300000000003</v>
      </c>
      <c r="Q40" s="85">
        <f t="shared" ref="Q40:R40" si="31">Q41+Q42+Q43</f>
        <v>0</v>
      </c>
      <c r="R40" s="85">
        <f t="shared" si="31"/>
        <v>0</v>
      </c>
      <c r="S40" s="85">
        <f>T40+U40+V40+W40</f>
        <v>25069.000000000004</v>
      </c>
      <c r="T40" s="85">
        <f>T41+T42+T43</f>
        <v>0</v>
      </c>
      <c r="U40" s="85">
        <f t="shared" ref="U40:W40" si="32">U41+U42+U43</f>
        <v>25069.000000000004</v>
      </c>
      <c r="V40" s="85">
        <f t="shared" si="32"/>
        <v>0</v>
      </c>
      <c r="W40" s="85">
        <f t="shared" si="32"/>
        <v>0</v>
      </c>
      <c r="X40" s="86" t="s">
        <v>1</v>
      </c>
      <c r="Y40" s="86" t="s">
        <v>1</v>
      </c>
      <c r="Z40" s="86" t="s">
        <v>1</v>
      </c>
      <c r="AA40" s="86" t="s">
        <v>1</v>
      </c>
      <c r="AB40" s="86" t="s">
        <v>1</v>
      </c>
      <c r="AC40" s="86" t="s">
        <v>1</v>
      </c>
      <c r="AD40" s="86" t="s">
        <v>1</v>
      </c>
      <c r="AE40" s="86" t="s">
        <v>1</v>
      </c>
      <c r="AF40" s="86" t="s">
        <v>1</v>
      </c>
      <c r="AG40" s="86" t="s">
        <v>1</v>
      </c>
      <c r="AH40" s="86" t="s">
        <v>1</v>
      </c>
      <c r="AI40" s="86" t="s">
        <v>1</v>
      </c>
    </row>
    <row r="41" spans="1:35" s="49" customFormat="1" ht="97.5" customHeight="1" x14ac:dyDescent="0.2">
      <c r="A41" s="47" t="s">
        <v>89</v>
      </c>
      <c r="B41" s="42" t="s">
        <v>26</v>
      </c>
      <c r="C41" s="10" t="s">
        <v>63</v>
      </c>
      <c r="D41" s="11" t="s">
        <v>13</v>
      </c>
      <c r="E41" s="11" t="s">
        <v>7</v>
      </c>
      <c r="F41" s="16">
        <v>45658</v>
      </c>
      <c r="G41" s="16">
        <v>46752</v>
      </c>
      <c r="H41" s="43">
        <f>I41+N41+S41</f>
        <v>69827.700000000012</v>
      </c>
      <c r="I41" s="43">
        <f>K41</f>
        <v>23275.9</v>
      </c>
      <c r="J41" s="43">
        <v>0</v>
      </c>
      <c r="K41" s="90">
        <v>23275.9</v>
      </c>
      <c r="L41" s="48">
        <v>0</v>
      </c>
      <c r="M41" s="43">
        <v>0</v>
      </c>
      <c r="N41" s="43">
        <f t="shared" ref="N41:N42" si="33">O41+P41+Q41+R41</f>
        <v>23275.9</v>
      </c>
      <c r="O41" s="43">
        <v>0</v>
      </c>
      <c r="P41" s="43">
        <v>23275.9</v>
      </c>
      <c r="Q41" s="43">
        <v>0</v>
      </c>
      <c r="R41" s="43">
        <v>0</v>
      </c>
      <c r="S41" s="43">
        <f t="shared" ref="S41:S43" si="34">T41+U41+V41+W41</f>
        <v>23275.9</v>
      </c>
      <c r="T41" s="43">
        <v>0</v>
      </c>
      <c r="U41" s="43">
        <v>23275.9</v>
      </c>
      <c r="V41" s="43">
        <v>0</v>
      </c>
      <c r="W41" s="43">
        <v>0</v>
      </c>
      <c r="X41" s="11" t="s">
        <v>1</v>
      </c>
      <c r="Y41" s="11" t="s">
        <v>1</v>
      </c>
      <c r="Z41" s="11" t="s">
        <v>1</v>
      </c>
      <c r="AA41" s="11" t="s">
        <v>1</v>
      </c>
      <c r="AB41" s="11" t="s">
        <v>1</v>
      </c>
      <c r="AC41" s="11" t="s">
        <v>1</v>
      </c>
      <c r="AD41" s="11" t="s">
        <v>1</v>
      </c>
      <c r="AE41" s="11" t="s">
        <v>1</v>
      </c>
      <c r="AF41" s="11" t="s">
        <v>1</v>
      </c>
      <c r="AG41" s="11" t="s">
        <v>1</v>
      </c>
      <c r="AH41" s="11" t="s">
        <v>1</v>
      </c>
      <c r="AI41" s="11" t="s">
        <v>1</v>
      </c>
    </row>
    <row r="42" spans="1:35" s="51" customFormat="1" ht="76.5" x14ac:dyDescent="0.2">
      <c r="A42" s="47" t="s">
        <v>90</v>
      </c>
      <c r="B42" s="42" t="s">
        <v>27</v>
      </c>
      <c r="C42" s="10" t="s">
        <v>63</v>
      </c>
      <c r="D42" s="11" t="s">
        <v>13</v>
      </c>
      <c r="E42" s="11" t="s">
        <v>7</v>
      </c>
      <c r="F42" s="16">
        <v>45658</v>
      </c>
      <c r="G42" s="16">
        <v>46752</v>
      </c>
      <c r="H42" s="43">
        <f>I42+N42+S42</f>
        <v>5586.7000000000007</v>
      </c>
      <c r="I42" s="43">
        <f>K42</f>
        <v>2093.6</v>
      </c>
      <c r="J42" s="43">
        <v>0</v>
      </c>
      <c r="K42" s="90">
        <v>2093.6</v>
      </c>
      <c r="L42" s="50">
        <v>0</v>
      </c>
      <c r="M42" s="43">
        <v>0</v>
      </c>
      <c r="N42" s="43">
        <f t="shared" si="33"/>
        <v>1735.7</v>
      </c>
      <c r="O42" s="43">
        <v>0</v>
      </c>
      <c r="P42" s="43">
        <v>1735.7</v>
      </c>
      <c r="Q42" s="43">
        <v>0</v>
      </c>
      <c r="R42" s="43">
        <v>0</v>
      </c>
      <c r="S42" s="43">
        <f t="shared" si="34"/>
        <v>1757.4</v>
      </c>
      <c r="T42" s="43">
        <v>0</v>
      </c>
      <c r="U42" s="43">
        <v>1757.4</v>
      </c>
      <c r="V42" s="43">
        <v>0</v>
      </c>
      <c r="W42" s="43">
        <v>0</v>
      </c>
      <c r="X42" s="11" t="s">
        <v>1</v>
      </c>
      <c r="Y42" s="11" t="s">
        <v>1</v>
      </c>
      <c r="Z42" s="11" t="s">
        <v>1</v>
      </c>
      <c r="AA42" s="11" t="s">
        <v>1</v>
      </c>
      <c r="AB42" s="11" t="s">
        <v>1</v>
      </c>
      <c r="AC42" s="11" t="s">
        <v>1</v>
      </c>
      <c r="AD42" s="11" t="s">
        <v>1</v>
      </c>
      <c r="AE42" s="11" t="s">
        <v>1</v>
      </c>
      <c r="AF42" s="11" t="s">
        <v>1</v>
      </c>
      <c r="AG42" s="11" t="s">
        <v>1</v>
      </c>
      <c r="AH42" s="11" t="s">
        <v>1</v>
      </c>
      <c r="AI42" s="11" t="s">
        <v>1</v>
      </c>
    </row>
    <row r="43" spans="1:35" s="46" customFormat="1" ht="76.5" x14ac:dyDescent="0.2">
      <c r="A43" s="47" t="s">
        <v>91</v>
      </c>
      <c r="B43" s="42" t="s">
        <v>28</v>
      </c>
      <c r="C43" s="10" t="s">
        <v>63</v>
      </c>
      <c r="D43" s="11" t="s">
        <v>13</v>
      </c>
      <c r="E43" s="11" t="s">
        <v>7</v>
      </c>
      <c r="F43" s="16">
        <v>45658</v>
      </c>
      <c r="G43" s="16">
        <v>46752</v>
      </c>
      <c r="H43" s="43">
        <f>I43+N43+S43</f>
        <v>114.60000000000001</v>
      </c>
      <c r="I43" s="43">
        <f>K43</f>
        <v>43.2</v>
      </c>
      <c r="J43" s="43">
        <v>0</v>
      </c>
      <c r="K43" s="43">
        <v>43.2</v>
      </c>
      <c r="L43" s="52">
        <v>0</v>
      </c>
      <c r="M43" s="43">
        <v>0</v>
      </c>
      <c r="N43" s="43">
        <f>P43</f>
        <v>35.700000000000003</v>
      </c>
      <c r="O43" s="43">
        <v>0</v>
      </c>
      <c r="P43" s="43">
        <v>35.700000000000003</v>
      </c>
      <c r="Q43" s="43">
        <v>0</v>
      </c>
      <c r="R43" s="43">
        <v>0</v>
      </c>
      <c r="S43" s="43">
        <f t="shared" si="34"/>
        <v>35.700000000000003</v>
      </c>
      <c r="T43" s="43">
        <v>0</v>
      </c>
      <c r="U43" s="43">
        <v>35.700000000000003</v>
      </c>
      <c r="V43" s="43">
        <v>0</v>
      </c>
      <c r="W43" s="43">
        <v>0</v>
      </c>
      <c r="X43" s="11" t="s">
        <v>1</v>
      </c>
      <c r="Y43" s="11" t="s">
        <v>1</v>
      </c>
      <c r="Z43" s="11" t="s">
        <v>1</v>
      </c>
      <c r="AA43" s="11" t="s">
        <v>1</v>
      </c>
      <c r="AB43" s="11" t="s">
        <v>1</v>
      </c>
      <c r="AC43" s="11" t="s">
        <v>1</v>
      </c>
      <c r="AD43" s="11" t="s">
        <v>1</v>
      </c>
      <c r="AE43" s="11" t="s">
        <v>1</v>
      </c>
      <c r="AF43" s="11" t="s">
        <v>1</v>
      </c>
      <c r="AG43" s="11" t="s">
        <v>1</v>
      </c>
      <c r="AH43" s="11" t="s">
        <v>1</v>
      </c>
      <c r="AI43" s="11" t="s">
        <v>1</v>
      </c>
    </row>
    <row r="44" spans="1:35" ht="76.5" x14ac:dyDescent="0.2">
      <c r="A44" s="41"/>
      <c r="B44" s="14" t="s">
        <v>106</v>
      </c>
      <c r="C44" s="10" t="s">
        <v>63</v>
      </c>
      <c r="D44" s="10" t="s">
        <v>13</v>
      </c>
      <c r="E44" s="10" t="s">
        <v>7</v>
      </c>
      <c r="F44" s="16">
        <v>45658</v>
      </c>
      <c r="G44" s="16">
        <v>46752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0"/>
      <c r="Y44" s="10"/>
      <c r="Z44" s="10"/>
      <c r="AA44" s="10" t="s">
        <v>1</v>
      </c>
      <c r="AB44" s="10"/>
      <c r="AC44" s="10"/>
      <c r="AD44" s="10"/>
      <c r="AE44" s="10" t="s">
        <v>1</v>
      </c>
      <c r="AF44" s="10"/>
      <c r="AG44" s="10"/>
      <c r="AH44" s="10"/>
      <c r="AI44" s="10" t="s">
        <v>1</v>
      </c>
    </row>
    <row r="45" spans="1:35" ht="75.75" customHeight="1" x14ac:dyDescent="0.2">
      <c r="A45" s="88" t="s">
        <v>92</v>
      </c>
      <c r="B45" s="20" t="s">
        <v>48</v>
      </c>
      <c r="C45" s="21" t="s">
        <v>63</v>
      </c>
      <c r="D45" s="10" t="s">
        <v>13</v>
      </c>
      <c r="E45" s="10" t="s">
        <v>53</v>
      </c>
      <c r="F45" s="16">
        <v>45658</v>
      </c>
      <c r="G45" s="16">
        <v>46752</v>
      </c>
      <c r="H45" s="19">
        <f>I45+N45+S45</f>
        <v>57.4</v>
      </c>
      <c r="I45" s="19">
        <f>J45+K45+L45+M45</f>
        <v>57.4</v>
      </c>
      <c r="J45" s="19">
        <f>J46+J48</f>
        <v>0</v>
      </c>
      <c r="K45" s="19">
        <f>K46+K48+K50</f>
        <v>57.4</v>
      </c>
      <c r="L45" s="19">
        <f>L46+L48</f>
        <v>0</v>
      </c>
      <c r="M45" s="19">
        <f>M46+M48</f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0" t="s">
        <v>1</v>
      </c>
      <c r="Y45" s="10" t="s">
        <v>1</v>
      </c>
      <c r="Z45" s="10" t="s">
        <v>1</v>
      </c>
      <c r="AA45" s="10" t="s">
        <v>1</v>
      </c>
      <c r="AB45" s="10"/>
      <c r="AC45" s="10"/>
      <c r="AD45" s="10"/>
      <c r="AE45" s="10"/>
      <c r="AF45" s="10"/>
      <c r="AG45" s="10"/>
      <c r="AH45" s="10"/>
      <c r="AI45" s="10"/>
    </row>
    <row r="46" spans="1:35" ht="76.5" hidden="1" x14ac:dyDescent="0.2">
      <c r="A46" s="41" t="s">
        <v>93</v>
      </c>
      <c r="B46" s="14" t="s">
        <v>64</v>
      </c>
      <c r="C46" s="10" t="s">
        <v>63</v>
      </c>
      <c r="D46" s="10" t="s">
        <v>13</v>
      </c>
      <c r="E46" s="10" t="s">
        <v>53</v>
      </c>
      <c r="F46" s="16">
        <v>45658</v>
      </c>
      <c r="G46" s="16">
        <v>46752</v>
      </c>
      <c r="H46" s="17">
        <f>I46+N46+S46</f>
        <v>0</v>
      </c>
      <c r="I46" s="17">
        <f>K46</f>
        <v>0</v>
      </c>
      <c r="J46" s="17"/>
      <c r="K46" s="17">
        <v>0</v>
      </c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0" t="s">
        <v>1</v>
      </c>
      <c r="Y46" s="10" t="s">
        <v>1</v>
      </c>
      <c r="Z46" s="10" t="s">
        <v>1</v>
      </c>
      <c r="AA46" s="10" t="s">
        <v>1</v>
      </c>
      <c r="AB46" s="10"/>
      <c r="AC46" s="10"/>
      <c r="AD46" s="10"/>
      <c r="AE46" s="10"/>
      <c r="AF46" s="10"/>
      <c r="AG46" s="10"/>
      <c r="AH46" s="10"/>
      <c r="AI46" s="10"/>
    </row>
    <row r="47" spans="1:35" ht="76.5" hidden="1" x14ac:dyDescent="0.2">
      <c r="A47" s="41"/>
      <c r="B47" s="14" t="s">
        <v>77</v>
      </c>
      <c r="C47" s="10" t="s">
        <v>63</v>
      </c>
      <c r="D47" s="10" t="s">
        <v>13</v>
      </c>
      <c r="E47" s="10" t="s">
        <v>53</v>
      </c>
      <c r="F47" s="16">
        <v>45658</v>
      </c>
      <c r="G47" s="16">
        <v>46752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0" t="s">
        <v>1</v>
      </c>
      <c r="Y47" s="10" t="s">
        <v>1</v>
      </c>
      <c r="Z47" s="10" t="s">
        <v>1</v>
      </c>
      <c r="AA47" s="10" t="s">
        <v>1</v>
      </c>
      <c r="AB47" s="10"/>
      <c r="AC47" s="10"/>
      <c r="AD47" s="10"/>
      <c r="AE47" s="10"/>
      <c r="AF47" s="10"/>
      <c r="AG47" s="10"/>
      <c r="AH47" s="10"/>
      <c r="AI47" s="10"/>
    </row>
    <row r="48" spans="1:35" s="51" customFormat="1" ht="76.5" hidden="1" x14ac:dyDescent="0.2">
      <c r="A48" s="61" t="s">
        <v>94</v>
      </c>
      <c r="B48" s="42" t="s">
        <v>67</v>
      </c>
      <c r="C48" s="11" t="s">
        <v>63</v>
      </c>
      <c r="D48" s="11" t="s">
        <v>13</v>
      </c>
      <c r="E48" s="11" t="s">
        <v>53</v>
      </c>
      <c r="F48" s="16">
        <v>45658</v>
      </c>
      <c r="G48" s="16">
        <v>46752</v>
      </c>
      <c r="H48" s="43">
        <f>I48</f>
        <v>0</v>
      </c>
      <c r="I48" s="43">
        <f>J48+K48+L48+M48</f>
        <v>0</v>
      </c>
      <c r="J48" s="43"/>
      <c r="K48" s="43">
        <v>0</v>
      </c>
      <c r="L48" s="43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11" t="s">
        <v>1</v>
      </c>
      <c r="Y48" s="11" t="s">
        <v>1</v>
      </c>
      <c r="Z48" s="11" t="s">
        <v>1</v>
      </c>
      <c r="AA48" s="11" t="s">
        <v>1</v>
      </c>
      <c r="AB48" s="11"/>
      <c r="AC48" s="11"/>
      <c r="AD48" s="11"/>
      <c r="AE48" s="11"/>
      <c r="AF48" s="11"/>
      <c r="AG48" s="11"/>
      <c r="AH48" s="11"/>
      <c r="AI48" s="11"/>
    </row>
    <row r="49" spans="1:35" s="51" customFormat="1" ht="76.5" hidden="1" x14ac:dyDescent="0.2">
      <c r="A49" s="61"/>
      <c r="B49" s="42" t="s">
        <v>78</v>
      </c>
      <c r="C49" s="63" t="s">
        <v>63</v>
      </c>
      <c r="D49" s="63" t="s">
        <v>13</v>
      </c>
      <c r="E49" s="63" t="s">
        <v>53</v>
      </c>
      <c r="F49" s="16">
        <v>45658</v>
      </c>
      <c r="G49" s="16">
        <v>46752</v>
      </c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63" t="s">
        <v>1</v>
      </c>
      <c r="Y49" s="63" t="s">
        <v>1</v>
      </c>
      <c r="Z49" s="63" t="s">
        <v>1</v>
      </c>
      <c r="AA49" s="63" t="s">
        <v>1</v>
      </c>
      <c r="AB49" s="63"/>
      <c r="AC49" s="63"/>
      <c r="AD49" s="63"/>
      <c r="AE49" s="63"/>
      <c r="AF49" s="63"/>
      <c r="AG49" s="63"/>
      <c r="AH49" s="63"/>
      <c r="AI49" s="63"/>
    </row>
    <row r="50" spans="1:35" s="51" customFormat="1" ht="76.5" x14ac:dyDescent="0.2">
      <c r="A50" s="61" t="s">
        <v>93</v>
      </c>
      <c r="B50" s="42" t="s">
        <v>72</v>
      </c>
      <c r="C50" s="63" t="s">
        <v>63</v>
      </c>
      <c r="D50" s="63" t="s">
        <v>13</v>
      </c>
      <c r="E50" s="63" t="s">
        <v>53</v>
      </c>
      <c r="F50" s="16">
        <v>45658</v>
      </c>
      <c r="G50" s="16">
        <v>46752</v>
      </c>
      <c r="H50" s="43">
        <f>I50</f>
        <v>57.4</v>
      </c>
      <c r="I50" s="43">
        <f>J50+K50+L50+M50</f>
        <v>57.4</v>
      </c>
      <c r="J50" s="43"/>
      <c r="K50" s="43">
        <v>57.4</v>
      </c>
      <c r="L50" s="43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63"/>
      <c r="Y50" s="63"/>
      <c r="Z50" s="63" t="s">
        <v>1</v>
      </c>
      <c r="AA50" s="63" t="s">
        <v>1</v>
      </c>
      <c r="AB50" s="63"/>
      <c r="AC50" s="63"/>
      <c r="AD50" s="63"/>
      <c r="AE50" s="63"/>
      <c r="AF50" s="63"/>
      <c r="AG50" s="63"/>
      <c r="AH50" s="63"/>
      <c r="AI50" s="63"/>
    </row>
    <row r="51" spans="1:35" s="51" customFormat="1" ht="84" customHeight="1" x14ac:dyDescent="0.2">
      <c r="B51" s="92" t="s">
        <v>107</v>
      </c>
      <c r="C51" s="93" t="s">
        <v>63</v>
      </c>
      <c r="D51" s="93" t="s">
        <v>13</v>
      </c>
      <c r="E51" s="93" t="s">
        <v>53</v>
      </c>
      <c r="F51" s="16">
        <v>45658</v>
      </c>
      <c r="G51" s="16">
        <v>46752</v>
      </c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3"/>
      <c r="Y51" s="93"/>
      <c r="Z51" s="93" t="s">
        <v>1</v>
      </c>
      <c r="AA51" s="93" t="s">
        <v>1</v>
      </c>
      <c r="AB51" s="93"/>
      <c r="AC51" s="93"/>
      <c r="AD51" s="93"/>
      <c r="AE51" s="93"/>
      <c r="AF51" s="93"/>
      <c r="AG51" s="93"/>
      <c r="AH51" s="93"/>
      <c r="AI51" s="93"/>
    </row>
    <row r="52" spans="1:35" s="104" customFormat="1" ht="83.25" customHeight="1" x14ac:dyDescent="0.2">
      <c r="A52" s="102" t="s">
        <v>95</v>
      </c>
      <c r="B52" s="103" t="s">
        <v>96</v>
      </c>
      <c r="C52" s="91" t="s">
        <v>63</v>
      </c>
      <c r="D52" s="91" t="s">
        <v>13</v>
      </c>
      <c r="E52" s="91" t="s">
        <v>97</v>
      </c>
      <c r="F52" s="16">
        <v>45658</v>
      </c>
      <c r="G52" s="16">
        <v>46752</v>
      </c>
      <c r="H52" s="45">
        <f>I52+N52+S52</f>
        <v>0</v>
      </c>
      <c r="I52" s="45">
        <f>J52+K52+L52+M52</f>
        <v>0</v>
      </c>
      <c r="J52" s="45">
        <v>0</v>
      </c>
      <c r="K52" s="45">
        <f>K53</f>
        <v>0</v>
      </c>
      <c r="L52" s="45">
        <v>0</v>
      </c>
      <c r="M52" s="45">
        <v>0</v>
      </c>
      <c r="N52" s="45">
        <f>O52+P52+Q52+R52</f>
        <v>0</v>
      </c>
      <c r="O52" s="45">
        <f>O53</f>
        <v>0</v>
      </c>
      <c r="P52" s="45">
        <f t="shared" ref="P52:R52" si="35">P53</f>
        <v>0</v>
      </c>
      <c r="Q52" s="45">
        <f t="shared" si="35"/>
        <v>0</v>
      </c>
      <c r="R52" s="45">
        <f t="shared" si="35"/>
        <v>0</v>
      </c>
      <c r="S52" s="45">
        <f>T52+U52+V52+W52</f>
        <v>0</v>
      </c>
      <c r="T52" s="45">
        <f>T53</f>
        <v>0</v>
      </c>
      <c r="U52" s="45">
        <f t="shared" ref="U52:W52" si="36">U53</f>
        <v>0</v>
      </c>
      <c r="V52" s="45">
        <f t="shared" si="36"/>
        <v>0</v>
      </c>
      <c r="W52" s="45">
        <f t="shared" si="36"/>
        <v>0</v>
      </c>
      <c r="X52" s="44"/>
      <c r="Y52" s="44"/>
      <c r="Z52" s="44" t="s">
        <v>1</v>
      </c>
      <c r="AA52" s="44" t="s">
        <v>1</v>
      </c>
      <c r="AB52" s="44"/>
      <c r="AC52" s="44"/>
      <c r="AD52" s="44"/>
      <c r="AE52" s="44"/>
      <c r="AF52" s="44"/>
      <c r="AG52" s="44"/>
      <c r="AH52" s="44"/>
      <c r="AI52" s="44"/>
    </row>
    <row r="53" spans="1:35" s="105" customFormat="1" ht="84" hidden="1" customHeight="1" x14ac:dyDescent="0.2">
      <c r="A53" s="52" t="s">
        <v>98</v>
      </c>
      <c r="B53" s="42" t="s">
        <v>99</v>
      </c>
      <c r="C53" s="91" t="s">
        <v>63</v>
      </c>
      <c r="D53" s="91" t="s">
        <v>13</v>
      </c>
      <c r="E53" s="91" t="s">
        <v>97</v>
      </c>
      <c r="F53" s="16">
        <v>45658</v>
      </c>
      <c r="G53" s="16">
        <v>46752</v>
      </c>
      <c r="H53" s="43">
        <f>I53</f>
        <v>0</v>
      </c>
      <c r="I53" s="43">
        <f>J53+K53+L53+M53</f>
        <v>0</v>
      </c>
      <c r="J53" s="43"/>
      <c r="K53" s="43">
        <v>0</v>
      </c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91"/>
      <c r="Y53" s="91"/>
      <c r="Z53" s="91" t="s">
        <v>1</v>
      </c>
      <c r="AA53" s="91" t="s">
        <v>1</v>
      </c>
      <c r="AB53" s="91"/>
      <c r="AC53" s="91"/>
      <c r="AD53" s="91"/>
      <c r="AE53" s="91"/>
      <c r="AF53" s="91"/>
      <c r="AG53" s="91"/>
      <c r="AH53" s="91"/>
      <c r="AI53" s="91"/>
    </row>
    <row r="54" spans="1:35" s="105" customFormat="1" ht="90" hidden="1" customHeight="1" x14ac:dyDescent="0.2">
      <c r="A54" s="101"/>
      <c r="B54" s="42" t="s">
        <v>100</v>
      </c>
      <c r="C54" s="91" t="s">
        <v>63</v>
      </c>
      <c r="D54" s="91" t="s">
        <v>13</v>
      </c>
      <c r="E54" s="91" t="s">
        <v>97</v>
      </c>
      <c r="F54" s="16">
        <v>45658</v>
      </c>
      <c r="G54" s="16">
        <v>46752</v>
      </c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91"/>
      <c r="Y54" s="91"/>
      <c r="Z54" s="91" t="s">
        <v>1</v>
      </c>
      <c r="AA54" s="91" t="s">
        <v>1</v>
      </c>
      <c r="AB54" s="91"/>
      <c r="AC54" s="91"/>
      <c r="AD54" s="91"/>
      <c r="AE54" s="91"/>
      <c r="AF54" s="91"/>
      <c r="AG54" s="91"/>
      <c r="AH54" s="91"/>
      <c r="AI54" s="91"/>
    </row>
    <row r="55" spans="1:35" ht="33.75" customHeight="1" x14ac:dyDescent="0.2">
      <c r="A55" s="95"/>
      <c r="B55" s="96" t="s">
        <v>8</v>
      </c>
      <c r="C55" s="97"/>
      <c r="D55" s="97"/>
      <c r="E55" s="97"/>
      <c r="F55" s="98"/>
      <c r="G55" s="106"/>
      <c r="H55" s="107">
        <f>I55+N55+S55</f>
        <v>76186.400000000009</v>
      </c>
      <c r="I55" s="99">
        <f>J55+K55+L55+M55</f>
        <v>25470.100000000002</v>
      </c>
      <c r="J55" s="99">
        <f>J25+J30+J33+J37+J40+J45+J52</f>
        <v>0</v>
      </c>
      <c r="K55" s="99">
        <f t="shared" ref="K55:M55" si="37">K25+K30+K33+K37+K40+K45+K52</f>
        <v>25470.100000000002</v>
      </c>
      <c r="L55" s="99">
        <f t="shared" si="37"/>
        <v>0</v>
      </c>
      <c r="M55" s="99">
        <f t="shared" si="37"/>
        <v>0</v>
      </c>
      <c r="N55" s="99">
        <f>O55+P55+Q55+R55</f>
        <v>25647.300000000003</v>
      </c>
      <c r="O55" s="99">
        <f>O25+O30+O33+O37+O40+O45</f>
        <v>600</v>
      </c>
      <c r="P55" s="99">
        <f>P25+P30+P33+P37+P40+P45</f>
        <v>25047.300000000003</v>
      </c>
      <c r="Q55" s="99">
        <f>Q25+Q30+Q33+Q37+Q40+Q45</f>
        <v>0</v>
      </c>
      <c r="R55" s="99">
        <f>R25+R30+R33+R37+R40+R45</f>
        <v>0</v>
      </c>
      <c r="S55" s="99">
        <f>S40+V55</f>
        <v>25069.000000000004</v>
      </c>
      <c r="T55" s="99">
        <f>T25+T30+T33+T37+T40+T45</f>
        <v>3600</v>
      </c>
      <c r="U55" s="99">
        <f>U25+U30+U33+U37+U40+U45</f>
        <v>25069.000000000004</v>
      </c>
      <c r="V55" s="99">
        <f>V25+V30+V33+V37+V40+V45</f>
        <v>0</v>
      </c>
      <c r="W55" s="99">
        <f>W25+W30+W33+W37+W40+W45</f>
        <v>0</v>
      </c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</row>
    <row r="56" spans="1:35" ht="34.5" customHeight="1" x14ac:dyDescent="0.2">
      <c r="A56" s="41"/>
      <c r="B56" s="20" t="s">
        <v>9</v>
      </c>
      <c r="C56" s="53"/>
      <c r="D56" s="53"/>
      <c r="E56" s="53"/>
      <c r="F56" s="22"/>
      <c r="G56" s="22"/>
      <c r="H56" s="54">
        <f>I56+N56+S56</f>
        <v>79786.400000000009</v>
      </c>
      <c r="I56" s="19">
        <f>J56+K56+L56+M56</f>
        <v>25470.100000000002</v>
      </c>
      <c r="J56" s="19">
        <f>J22+J55</f>
        <v>0</v>
      </c>
      <c r="K56" s="19">
        <f>K22+K55</f>
        <v>25470.100000000002</v>
      </c>
      <c r="L56" s="19">
        <f>L22+L55</f>
        <v>0</v>
      </c>
      <c r="M56" s="19">
        <f>M22+M55</f>
        <v>0</v>
      </c>
      <c r="N56" s="19">
        <f>O56+P56+Q56+R56</f>
        <v>25647.300000000003</v>
      </c>
      <c r="O56" s="19">
        <f>O22+O55</f>
        <v>600</v>
      </c>
      <c r="P56" s="19">
        <f>P22+P55</f>
        <v>25047.300000000003</v>
      </c>
      <c r="Q56" s="19">
        <f>Q22+Q55</f>
        <v>0</v>
      </c>
      <c r="R56" s="19">
        <f>R22+R55</f>
        <v>0</v>
      </c>
      <c r="S56" s="19">
        <f>T56+U56+V56+W56</f>
        <v>28669.000000000004</v>
      </c>
      <c r="T56" s="19">
        <f t="shared" ref="T56:W56" si="38">T55</f>
        <v>3600</v>
      </c>
      <c r="U56" s="19">
        <f t="shared" si="38"/>
        <v>25069.000000000004</v>
      </c>
      <c r="V56" s="19">
        <f t="shared" si="38"/>
        <v>0</v>
      </c>
      <c r="W56" s="19">
        <f t="shared" si="38"/>
        <v>0</v>
      </c>
      <c r="X56" s="27"/>
      <c r="Y56" s="27"/>
      <c r="Z56" s="27"/>
      <c r="AA56" s="27"/>
      <c r="AB56" s="55"/>
      <c r="AC56" s="55"/>
      <c r="AD56" s="55"/>
      <c r="AE56" s="55"/>
      <c r="AF56" s="27"/>
      <c r="AG56" s="27"/>
      <c r="AH56" s="27"/>
      <c r="AI56" s="27"/>
    </row>
    <row r="58" spans="1:35" x14ac:dyDescent="0.2">
      <c r="C58" s="56"/>
      <c r="D58" s="57"/>
      <c r="E58" s="56"/>
      <c r="F58" s="56"/>
      <c r="G58" s="56"/>
      <c r="H58" s="56"/>
    </row>
  </sheetData>
  <mergeCells count="27">
    <mergeCell ref="V1:AI1"/>
    <mergeCell ref="A24:AI24"/>
    <mergeCell ref="AB3:AE4"/>
    <mergeCell ref="B3:B5"/>
    <mergeCell ref="C3:C5"/>
    <mergeCell ref="D3:D5"/>
    <mergeCell ref="A23:AI23"/>
    <mergeCell ref="AF3:AI4"/>
    <mergeCell ref="H3:H5"/>
    <mergeCell ref="I4:M4"/>
    <mergeCell ref="A9:AI9"/>
    <mergeCell ref="E25:E35"/>
    <mergeCell ref="A36:AI36"/>
    <mergeCell ref="A2:AI2"/>
    <mergeCell ref="F3:F5"/>
    <mergeCell ref="G3:G5"/>
    <mergeCell ref="X3:AA4"/>
    <mergeCell ref="S4:W4"/>
    <mergeCell ref="N4:R4"/>
    <mergeCell ref="I3:W3"/>
    <mergeCell ref="A14:AI14"/>
    <mergeCell ref="E19:E21"/>
    <mergeCell ref="E15:E17"/>
    <mergeCell ref="E3:E5"/>
    <mergeCell ref="A7:AI7"/>
    <mergeCell ref="A8:AI8"/>
    <mergeCell ref="A3:A5"/>
  </mergeCells>
  <pageMargins left="0.27559055118110237" right="0.27559055118110237" top="1.1811023622047245" bottom="0.78740157480314965" header="0.31496062992125984" footer="0.15748031496062992"/>
  <pageSetup paperSize="9" scale="4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2024-12-26T12:34:12Z</cp:lastPrinted>
  <dcterms:created xsi:type="dcterms:W3CDTF">2014-02-04T07:39:47Z</dcterms:created>
  <dcterms:modified xsi:type="dcterms:W3CDTF">2024-12-27T14:24:15Z</dcterms:modified>
</cp:coreProperties>
</file>