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Лист2!$A$4:$BS$35</definedName>
  </definedNames>
  <calcPr calcId="144525"/>
</workbook>
</file>

<file path=xl/calcChain.xml><?xml version="1.0" encoding="utf-8"?>
<calcChain xmlns="http://schemas.openxmlformats.org/spreadsheetml/2006/main">
  <c r="BR17" i="2" l="1"/>
  <c r="D30" i="2"/>
  <c r="D29" i="2"/>
  <c r="BF24" i="2" l="1"/>
  <c r="BF23" i="2" s="1"/>
  <c r="BF32" i="2"/>
  <c r="BH23" i="2"/>
  <c r="BH17" i="2"/>
  <c r="BP30" i="2" l="1"/>
  <c r="BP25" i="2" s="1"/>
  <c r="BP29" i="2"/>
  <c r="BP28" i="2"/>
  <c r="BP26" i="2"/>
  <c r="BS25" i="2"/>
  <c r="BR25" i="2"/>
  <c r="BQ25" i="2"/>
  <c r="BS24" i="2"/>
  <c r="BR24" i="2"/>
  <c r="BQ24" i="2"/>
  <c r="BP24" i="2" s="1"/>
  <c r="BP17" i="2" s="1"/>
  <c r="BP16" i="2" s="1"/>
  <c r="BR23" i="2"/>
  <c r="BS18" i="2"/>
  <c r="BR18" i="2"/>
  <c r="BQ18" i="2"/>
  <c r="BP18" i="2"/>
  <c r="BR16" i="2"/>
  <c r="BS16" i="2" l="1"/>
  <c r="BS17" i="2"/>
  <c r="BS23" i="2"/>
  <c r="BQ23" i="2"/>
  <c r="BQ17" i="2"/>
  <c r="BQ16" i="2" s="1"/>
  <c r="BP23" i="2"/>
  <c r="BN24" i="2"/>
  <c r="BM24" i="2"/>
  <c r="BL24" i="2"/>
  <c r="BH24" i="2"/>
  <c r="BG24" i="2"/>
  <c r="BC24" i="2"/>
  <c r="BB24" i="2"/>
  <c r="AX24" i="2"/>
  <c r="AW24" i="2"/>
  <c r="AS24" i="2"/>
  <c r="AR24" i="2"/>
  <c r="BA33" i="2"/>
  <c r="D33" i="2" s="1"/>
  <c r="BA24" i="2" l="1"/>
  <c r="BK29" i="2"/>
  <c r="BF29" i="2"/>
  <c r="BA29" i="2"/>
  <c r="BA21" i="2" l="1"/>
  <c r="BK28" i="2" l="1"/>
  <c r="D28" i="2" s="1"/>
  <c r="BA32" i="2" l="1"/>
  <c r="D31" i="2"/>
  <c r="D22" i="2"/>
  <c r="D19" i="2"/>
  <c r="BK30" i="2" l="1"/>
  <c r="BK25" i="2" s="1"/>
  <c r="BK26" i="2"/>
  <c r="BN25" i="2"/>
  <c r="BM25" i="2"/>
  <c r="BL25" i="2"/>
  <c r="BO24" i="2"/>
  <c r="BO23" i="2"/>
  <c r="BN23" i="2"/>
  <c r="BL23" i="2"/>
  <c r="BO18" i="2"/>
  <c r="BN18" i="2"/>
  <c r="BN17" i="2" s="1"/>
  <c r="BN16" i="2" s="1"/>
  <c r="BM18" i="2"/>
  <c r="BM17" i="2" s="1"/>
  <c r="BM16" i="2" s="1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D23" i="2" s="1"/>
  <c r="BK17" i="2"/>
  <c r="AV20" i="2"/>
  <c r="D20" i="2" s="1"/>
  <c r="BK16" i="2" l="1"/>
  <c r="D16" i="2" s="1"/>
  <c r="D17" i="2"/>
  <c r="BA30" i="2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AL30" i="2"/>
  <c r="AL25" i="2" s="1"/>
  <c r="AG30" i="2"/>
  <c r="AG25" i="2" s="1"/>
  <c r="BF26" i="2"/>
  <c r="BA26" i="2"/>
  <c r="BA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6" i="2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BF17" i="2" l="1"/>
  <c r="BF16" i="2" s="1"/>
  <c r="AQ23" i="2"/>
  <c r="D24" i="2"/>
  <c r="D25" i="2"/>
  <c r="AV17" i="2"/>
  <c r="AL17" i="2"/>
  <c r="AL16" i="2" s="1"/>
  <c r="AG23" i="2"/>
  <c r="AV16" i="2" l="1"/>
  <c r="AG16" i="2"/>
</calcChain>
</file>

<file path=xl/sharedStrings.xml><?xml version="1.0" encoding="utf-8"?>
<sst xmlns="http://schemas.openxmlformats.org/spreadsheetml/2006/main" count="105" uniqueCount="43">
  <si>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</si>
  <si>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</si>
  <si>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</si>
  <si>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</si>
  <si>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</si>
  <si>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</si>
  <si>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</si>
  <si>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</si>
  <si>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</si>
  <si>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</si>
  <si>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</si>
  <si>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</si>
  <si>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</si>
  <si>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</si>
  <si>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</si>
  <si>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</si>
  <si>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</si>
  <si>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</si>
  <si>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</si>
  <si>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</si>
  <si>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</si>
  <si>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</si>
  <si>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</si>
  <si>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</si>
  <si>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</si>
  <si>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</si>
  <si>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</si>
  <si>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</si>
  <si>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</si>
  <si>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</si>
  <si>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</si>
  <si>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</si>
  <si>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</si>
  <si>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</si>
  <si>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</si>
  <si>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</si>
  <si>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</si>
  <si>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</si>
  <si>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</si>
  <si>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</si>
  <si>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</si>
  <si>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Приложение 
к изменениям, вносимым в постановление администрации МР "Печора" 
от 31.12.2019 г. № 1680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</si>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</sst>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4"/>
  <sheetViews>
    <sheetView tabSelected="1" view="pageBreakPreview" topLeftCell="A4" zoomScale="60" zoomScaleNormal="7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L16" sqref="BL16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68" width="16.28515625" style="2" customWidth="1"/>
    <col min="69" max="69" width="15.7109375" style="2" customWidth="1"/>
    <col min="70" max="70" width="15.42578125" style="2" customWidth="1"/>
    <col min="71" max="71" width="16.5703125" style="2" customWidth="1"/>
    <col min="72" max="16384" width="9.140625" style="2"/>
  </cols>
  <sheetData>
    <row r="1" spans="1:71" ht="15.75" hidden="1" customHeight="1" x14ac:dyDescent="0.25">
      <c r="AB1" s="79" t="s">
        <v>17</v>
      </c>
      <c r="AC1" s="79"/>
      <c r="AD1" s="79"/>
      <c r="AE1" s="79"/>
      <c r="AF1" s="79"/>
      <c r="AG1" s="79" t="s">
        <v>17</v>
      </c>
      <c r="AH1" s="79"/>
      <c r="AI1" s="79"/>
      <c r="AJ1" s="79"/>
      <c r="AK1" s="79"/>
      <c r="AL1" s="79"/>
      <c r="AM1" s="79"/>
      <c r="AN1" s="79"/>
      <c r="AO1" s="79"/>
      <c r="AP1" s="79"/>
      <c r="AQ1" s="79" t="s">
        <v>17</v>
      </c>
      <c r="AR1" s="79"/>
      <c r="AS1" s="79"/>
      <c r="AT1" s="79"/>
      <c r="AU1" s="79"/>
      <c r="AV1" s="79" t="s">
        <v>17</v>
      </c>
      <c r="AW1" s="79"/>
      <c r="AX1" s="79"/>
      <c r="AY1" s="79"/>
      <c r="AZ1" s="79"/>
      <c r="BA1" s="79" t="s">
        <v>17</v>
      </c>
      <c r="BB1" s="79"/>
      <c r="BC1" s="79"/>
      <c r="BD1" s="79"/>
      <c r="BE1" s="79"/>
      <c r="BF1" s="79" t="s">
        <v>17</v>
      </c>
      <c r="BG1" s="79"/>
      <c r="BH1" s="79"/>
      <c r="BI1" s="79"/>
      <c r="BJ1" s="79"/>
      <c r="BK1" s="79" t="s">
        <v>17</v>
      </c>
      <c r="BL1" s="79"/>
      <c r="BM1" s="79"/>
      <c r="BN1" s="79"/>
      <c r="BO1" s="79"/>
    </row>
    <row r="2" spans="1:71" ht="21.75" hidden="1" customHeight="1" x14ac:dyDescent="0.25"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</row>
    <row r="3" spans="1:71" ht="30.75" hidden="1" customHeight="1" x14ac:dyDescent="0.25"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</row>
    <row r="4" spans="1:71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86" t="s">
        <v>41</v>
      </c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</row>
    <row r="5" spans="1:71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87" t="s">
        <v>39</v>
      </c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</row>
    <row r="6" spans="1:71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</row>
    <row r="7" spans="1:71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</row>
    <row r="8" spans="1:71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1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1" s="1" customFormat="1" ht="35.25" customHeight="1" x14ac:dyDescent="0.25">
      <c r="A10" s="88" t="s">
        <v>28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</row>
    <row r="11" spans="1:71" s="1" customFormat="1" ht="24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</row>
    <row r="12" spans="1:71" ht="39.75" customHeight="1" x14ac:dyDescent="0.25">
      <c r="A12" s="74" t="s">
        <v>3</v>
      </c>
      <c r="B12" s="74" t="s">
        <v>4</v>
      </c>
      <c r="C12" s="74" t="s">
        <v>0</v>
      </c>
      <c r="D12" s="80" t="s">
        <v>16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1"/>
    </row>
    <row r="13" spans="1:71" ht="38.25" customHeight="1" x14ac:dyDescent="0.25">
      <c r="A13" s="76"/>
      <c r="B13" s="76"/>
      <c r="C13" s="74"/>
      <c r="D13" s="75" t="s">
        <v>1</v>
      </c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5"/>
      <c r="AG13" s="80" t="s">
        <v>18</v>
      </c>
      <c r="AH13" s="81"/>
      <c r="AI13" s="81"/>
      <c r="AJ13" s="81"/>
      <c r="AK13" s="82"/>
      <c r="AL13" s="80" t="s">
        <v>19</v>
      </c>
      <c r="AM13" s="81"/>
      <c r="AN13" s="81"/>
      <c r="AO13" s="81"/>
      <c r="AP13" s="82"/>
      <c r="AQ13" s="74" t="s">
        <v>21</v>
      </c>
      <c r="AR13" s="74"/>
      <c r="AS13" s="74"/>
      <c r="AT13" s="74"/>
      <c r="AU13" s="74"/>
      <c r="AV13" s="74" t="s">
        <v>22</v>
      </c>
      <c r="AW13" s="74"/>
      <c r="AX13" s="74"/>
      <c r="AY13" s="74"/>
      <c r="AZ13" s="74"/>
      <c r="BA13" s="74" t="s">
        <v>23</v>
      </c>
      <c r="BB13" s="74"/>
      <c r="BC13" s="74"/>
      <c r="BD13" s="74"/>
      <c r="BE13" s="74"/>
      <c r="BF13" s="74" t="s">
        <v>24</v>
      </c>
      <c r="BG13" s="74"/>
      <c r="BH13" s="74"/>
      <c r="BI13" s="74"/>
      <c r="BJ13" s="74"/>
      <c r="BK13" s="74" t="s">
        <v>36</v>
      </c>
      <c r="BL13" s="74"/>
      <c r="BM13" s="74"/>
      <c r="BN13" s="74"/>
      <c r="BO13" s="80"/>
      <c r="BP13" s="71" t="s">
        <v>42</v>
      </c>
      <c r="BQ13" s="72"/>
      <c r="BR13" s="72"/>
      <c r="BS13" s="73"/>
    </row>
    <row r="14" spans="1:71" ht="84.75" customHeight="1" x14ac:dyDescent="0.25">
      <c r="A14" s="76"/>
      <c r="B14" s="76"/>
      <c r="C14" s="74"/>
      <c r="D14" s="75"/>
      <c r="E14" s="98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100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61" t="s">
        <v>15</v>
      </c>
      <c r="BP14" s="17" t="s">
        <v>2</v>
      </c>
      <c r="BQ14" s="40" t="s">
        <v>8</v>
      </c>
      <c r="BR14" s="41" t="s">
        <v>7</v>
      </c>
      <c r="BS14" s="41" t="s">
        <v>14</v>
      </c>
    </row>
    <row r="15" spans="1:71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101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3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4">
        <v>20</v>
      </c>
      <c r="BL15" s="20">
        <v>21</v>
      </c>
      <c r="BM15" s="44">
        <v>22</v>
      </c>
      <c r="BN15" s="44">
        <v>23</v>
      </c>
      <c r="BO15" s="62">
        <v>24</v>
      </c>
      <c r="BP15" s="59">
        <v>24</v>
      </c>
      <c r="BQ15" s="59">
        <v>25</v>
      </c>
      <c r="BR15" s="59">
        <v>26</v>
      </c>
      <c r="BS15" s="59">
        <v>27</v>
      </c>
    </row>
    <row r="16" spans="1:71" ht="79.5" customHeight="1" x14ac:dyDescent="0.25">
      <c r="A16" s="106" t="s">
        <v>29</v>
      </c>
      <c r="B16" s="104"/>
      <c r="C16" s="22" t="s">
        <v>5</v>
      </c>
      <c r="D16" s="23">
        <f>AQ16+AV16+BA16+BF16+BK16+BP16</f>
        <v>154110</v>
      </c>
      <c r="E16" s="101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3"/>
      <c r="AG16" s="23">
        <f t="shared" ref="AG16:BS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25864.1</v>
      </c>
      <c r="BB16" s="23">
        <f t="shared" si="0"/>
        <v>788.4</v>
      </c>
      <c r="BC16" s="23">
        <f t="shared" si="0"/>
        <v>25075.699999999997</v>
      </c>
      <c r="BD16" s="23">
        <f t="shared" si="0"/>
        <v>0</v>
      </c>
      <c r="BE16" s="23">
        <f t="shared" si="0"/>
        <v>0</v>
      </c>
      <c r="BF16" s="23">
        <f t="shared" si="0"/>
        <v>25470.100000000002</v>
      </c>
      <c r="BG16" s="23">
        <f t="shared" si="0"/>
        <v>0</v>
      </c>
      <c r="BH16" s="23">
        <f t="shared" si="0"/>
        <v>25470.100000000002</v>
      </c>
      <c r="BI16" s="23">
        <f t="shared" si="0"/>
        <v>0</v>
      </c>
      <c r="BJ16" s="23">
        <f t="shared" si="0"/>
        <v>0</v>
      </c>
      <c r="BK16" s="42">
        <f t="shared" si="0"/>
        <v>25647.3</v>
      </c>
      <c r="BL16" s="42">
        <f t="shared" si="0"/>
        <v>600</v>
      </c>
      <c r="BM16" s="42">
        <f t="shared" si="0"/>
        <v>25047.3</v>
      </c>
      <c r="BN16" s="42">
        <f t="shared" si="0"/>
        <v>0</v>
      </c>
      <c r="BO16" s="63">
        <f t="shared" si="0"/>
        <v>0</v>
      </c>
      <c r="BP16" s="58">
        <f>BP17</f>
        <v>28669</v>
      </c>
      <c r="BQ16" s="58">
        <f t="shared" si="0"/>
        <v>3600</v>
      </c>
      <c r="BR16" s="58">
        <f t="shared" si="0"/>
        <v>25069</v>
      </c>
      <c r="BS16" s="58">
        <f t="shared" si="0"/>
        <v>0</v>
      </c>
    </row>
    <row r="17" spans="1:71" ht="63" customHeight="1" x14ac:dyDescent="0.25">
      <c r="A17" s="107"/>
      <c r="B17" s="105"/>
      <c r="C17" s="22" t="s">
        <v>9</v>
      </c>
      <c r="D17" s="24">
        <f>AQ17+AV17+BA17+BF17+BK17+BP17</f>
        <v>154110</v>
      </c>
      <c r="E17" s="101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3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25864.1</v>
      </c>
      <c r="BB17" s="24">
        <f t="shared" si="1"/>
        <v>788.4</v>
      </c>
      <c r="BC17" s="24">
        <f t="shared" si="1"/>
        <v>25075.699999999997</v>
      </c>
      <c r="BD17" s="24">
        <f t="shared" si="1"/>
        <v>0</v>
      </c>
      <c r="BE17" s="24">
        <f t="shared" si="1"/>
        <v>0</v>
      </c>
      <c r="BF17" s="24">
        <f t="shared" si="1"/>
        <v>25470.100000000002</v>
      </c>
      <c r="BG17" s="24">
        <f t="shared" si="1"/>
        <v>0</v>
      </c>
      <c r="BH17" s="24">
        <f>BH18+BH23</f>
        <v>25470.100000000002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25647.3</v>
      </c>
      <c r="BL17" s="24">
        <f t="shared" si="2"/>
        <v>600</v>
      </c>
      <c r="BM17" s="24">
        <f t="shared" si="2"/>
        <v>25047.3</v>
      </c>
      <c r="BN17" s="24">
        <f t="shared" si="2"/>
        <v>0</v>
      </c>
      <c r="BO17" s="64">
        <f t="shared" si="2"/>
        <v>0</v>
      </c>
      <c r="BP17" s="24">
        <f>BP18+BP24</f>
        <v>28669</v>
      </c>
      <c r="BQ17" s="24">
        <f t="shared" ref="BQ17" si="3">BQ18+BQ24</f>
        <v>3600</v>
      </c>
      <c r="BR17" s="24">
        <f>BR18+BR24</f>
        <v>25069</v>
      </c>
      <c r="BS17" s="24">
        <f>BS18+BS24</f>
        <v>0</v>
      </c>
    </row>
    <row r="18" spans="1:71" ht="15" customHeight="1" x14ac:dyDescent="0.25">
      <c r="A18" s="108" t="s">
        <v>25</v>
      </c>
      <c r="B18" s="104" t="s">
        <v>10</v>
      </c>
      <c r="C18" s="111" t="s">
        <v>5</v>
      </c>
      <c r="D18" s="77">
        <f t="shared" ref="D18:D31" si="4">AQ18+AV18+BA18+BF18+BK18</f>
        <v>3622.3</v>
      </c>
      <c r="E18" s="101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3"/>
      <c r="AG18" s="77">
        <f>AG21+AG22+AG20</f>
        <v>1100.3</v>
      </c>
      <c r="AH18" s="77">
        <f>AH21+AH22+AH20</f>
        <v>880.3</v>
      </c>
      <c r="AI18" s="77">
        <f>AI21+AI22+AI20</f>
        <v>220</v>
      </c>
      <c r="AJ18" s="77">
        <f t="shared" ref="AJ18:BI18" si="5">AJ21+AJ22</f>
        <v>0</v>
      </c>
      <c r="AK18" s="77">
        <f t="shared" si="5"/>
        <v>0</v>
      </c>
      <c r="AL18" s="77">
        <f t="shared" si="5"/>
        <v>3831.5</v>
      </c>
      <c r="AM18" s="77">
        <f t="shared" si="5"/>
        <v>0</v>
      </c>
      <c r="AN18" s="77">
        <f>AN21+AN22</f>
        <v>3831.5</v>
      </c>
      <c r="AO18" s="77">
        <f t="shared" si="5"/>
        <v>0</v>
      </c>
      <c r="AP18" s="77">
        <f t="shared" si="5"/>
        <v>0</v>
      </c>
      <c r="AQ18" s="77">
        <f t="shared" si="5"/>
        <v>0</v>
      </c>
      <c r="AR18" s="77">
        <f t="shared" si="5"/>
        <v>0</v>
      </c>
      <c r="AS18" s="77">
        <f t="shared" si="5"/>
        <v>0</v>
      </c>
      <c r="AT18" s="77">
        <f t="shared" si="5"/>
        <v>0</v>
      </c>
      <c r="AU18" s="77">
        <f t="shared" si="5"/>
        <v>0</v>
      </c>
      <c r="AV18" s="77">
        <f>AV21</f>
        <v>3459.5</v>
      </c>
      <c r="AW18" s="77">
        <v>0</v>
      </c>
      <c r="AX18" s="77">
        <v>3459.5</v>
      </c>
      <c r="AY18" s="77">
        <f t="shared" si="5"/>
        <v>0</v>
      </c>
      <c r="AZ18" s="77">
        <f t="shared" si="5"/>
        <v>0</v>
      </c>
      <c r="BA18" s="77">
        <f t="shared" si="5"/>
        <v>162.80000000000001</v>
      </c>
      <c r="BB18" s="77">
        <f t="shared" si="5"/>
        <v>0</v>
      </c>
      <c r="BC18" s="77">
        <f t="shared" si="5"/>
        <v>162.80000000000001</v>
      </c>
      <c r="BD18" s="77">
        <f t="shared" si="5"/>
        <v>0</v>
      </c>
      <c r="BE18" s="77">
        <f t="shared" si="5"/>
        <v>0</v>
      </c>
      <c r="BF18" s="77">
        <f t="shared" si="5"/>
        <v>0</v>
      </c>
      <c r="BG18" s="77">
        <f t="shared" si="5"/>
        <v>0</v>
      </c>
      <c r="BH18" s="77">
        <f t="shared" si="5"/>
        <v>0</v>
      </c>
      <c r="BI18" s="77">
        <f t="shared" si="5"/>
        <v>0</v>
      </c>
      <c r="BJ18" s="77">
        <f>BJ21+BJ22</f>
        <v>0</v>
      </c>
      <c r="BK18" s="77">
        <f t="shared" ref="BK18:BN18" si="6">BK21+BK22</f>
        <v>0</v>
      </c>
      <c r="BL18" s="77">
        <f t="shared" si="6"/>
        <v>0</v>
      </c>
      <c r="BM18" s="77">
        <f t="shared" si="6"/>
        <v>0</v>
      </c>
      <c r="BN18" s="77">
        <f t="shared" si="6"/>
        <v>0</v>
      </c>
      <c r="BO18" s="113">
        <f>BO21+BO22</f>
        <v>0</v>
      </c>
      <c r="BP18" s="77">
        <f t="shared" ref="BP18:BS18" si="7">BP21+BP22</f>
        <v>0</v>
      </c>
      <c r="BQ18" s="77">
        <f t="shared" si="7"/>
        <v>0</v>
      </c>
      <c r="BR18" s="77">
        <f t="shared" si="7"/>
        <v>0</v>
      </c>
      <c r="BS18" s="77">
        <f t="shared" si="7"/>
        <v>0</v>
      </c>
    </row>
    <row r="19" spans="1:71" ht="124.5" customHeight="1" x14ac:dyDescent="0.25">
      <c r="A19" s="109"/>
      <c r="B19" s="110"/>
      <c r="C19" s="112"/>
      <c r="D19" s="78">
        <f t="shared" si="4"/>
        <v>0</v>
      </c>
      <c r="E19" s="101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3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114"/>
      <c r="BP19" s="78"/>
      <c r="BQ19" s="78"/>
      <c r="BR19" s="78"/>
      <c r="BS19" s="78"/>
    </row>
    <row r="20" spans="1:71" ht="133.5" customHeight="1" x14ac:dyDescent="0.25">
      <c r="A20" s="25" t="s">
        <v>26</v>
      </c>
      <c r="B20" s="26" t="s">
        <v>20</v>
      </c>
      <c r="C20" s="26" t="s">
        <v>13</v>
      </c>
      <c r="D20" s="69">
        <f t="shared" si="4"/>
        <v>0</v>
      </c>
      <c r="E20" s="101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3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69">
        <v>0</v>
      </c>
      <c r="AR20" s="27">
        <v>0</v>
      </c>
      <c r="AS20" s="27">
        <v>0</v>
      </c>
      <c r="AT20" s="27">
        <v>0</v>
      </c>
      <c r="AU20" s="27">
        <v>0</v>
      </c>
      <c r="AV20" s="69">
        <f>AW20+AX20+AY20+AZ20</f>
        <v>0</v>
      </c>
      <c r="AW20" s="69">
        <v>0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70">
        <v>0</v>
      </c>
      <c r="BP20" s="69">
        <v>0</v>
      </c>
      <c r="BQ20" s="69">
        <v>0</v>
      </c>
      <c r="BR20" s="69">
        <v>0</v>
      </c>
      <c r="BS20" s="69">
        <v>0</v>
      </c>
    </row>
    <row r="21" spans="1:71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4"/>
        <v>3622.3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3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65">
        <v>0</v>
      </c>
      <c r="BP21" s="28">
        <v>0</v>
      </c>
      <c r="BQ21" s="28">
        <v>0</v>
      </c>
      <c r="BR21" s="28">
        <v>0</v>
      </c>
      <c r="BS21" s="28">
        <v>0</v>
      </c>
    </row>
    <row r="22" spans="1:71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4"/>
        <v>0</v>
      </c>
      <c r="E22" s="101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3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65">
        <v>0</v>
      </c>
      <c r="BP22" s="28">
        <v>0</v>
      </c>
      <c r="BQ22" s="28">
        <v>0</v>
      </c>
      <c r="BR22" s="28">
        <v>0</v>
      </c>
      <c r="BS22" s="28">
        <v>0</v>
      </c>
    </row>
    <row r="23" spans="1:71" s="5" customFormat="1" ht="61.5" customHeight="1" x14ac:dyDescent="0.25">
      <c r="A23" s="92" t="s">
        <v>33</v>
      </c>
      <c r="B23" s="94" t="s">
        <v>30</v>
      </c>
      <c r="C23" s="30" t="s">
        <v>5</v>
      </c>
      <c r="D23" s="31">
        <f>AQ23+AV23+BA23+BF23+BK23+BP23</f>
        <v>150487.70000000001</v>
      </c>
      <c r="E23" s="101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3"/>
      <c r="AG23" s="31">
        <f t="shared" ref="AG23:BS23" si="8">AG24</f>
        <v>20562.7</v>
      </c>
      <c r="AH23" s="31">
        <f t="shared" si="8"/>
        <v>0</v>
      </c>
      <c r="AI23" s="31">
        <f t="shared" si="8"/>
        <v>20562.7</v>
      </c>
      <c r="AJ23" s="31">
        <f t="shared" si="8"/>
        <v>0</v>
      </c>
      <c r="AK23" s="31">
        <f t="shared" si="8"/>
        <v>0</v>
      </c>
      <c r="AL23" s="31">
        <f t="shared" si="8"/>
        <v>21114.2</v>
      </c>
      <c r="AM23" s="31">
        <f t="shared" si="8"/>
        <v>350</v>
      </c>
      <c r="AN23" s="31">
        <f>AN24</f>
        <v>20764.2</v>
      </c>
      <c r="AO23" s="31">
        <f t="shared" si="8"/>
        <v>0</v>
      </c>
      <c r="AP23" s="31">
        <f t="shared" si="8"/>
        <v>0</v>
      </c>
      <c r="AQ23" s="31">
        <f>AQ24</f>
        <v>21604.3</v>
      </c>
      <c r="AR23" s="31">
        <f t="shared" si="8"/>
        <v>0</v>
      </c>
      <c r="AS23" s="31">
        <f t="shared" si="8"/>
        <v>21604.3</v>
      </c>
      <c r="AT23" s="31">
        <f t="shared" si="8"/>
        <v>0</v>
      </c>
      <c r="AU23" s="31">
        <f t="shared" si="8"/>
        <v>0</v>
      </c>
      <c r="AV23" s="31">
        <f t="shared" si="8"/>
        <v>23395.7</v>
      </c>
      <c r="AW23" s="31">
        <f t="shared" si="8"/>
        <v>0</v>
      </c>
      <c r="AX23" s="31">
        <f t="shared" si="8"/>
        <v>23395.7</v>
      </c>
      <c r="AY23" s="31">
        <f t="shared" si="8"/>
        <v>0</v>
      </c>
      <c r="AZ23" s="31">
        <f t="shared" si="8"/>
        <v>0</v>
      </c>
      <c r="BA23" s="31">
        <f t="shared" si="8"/>
        <v>25701.3</v>
      </c>
      <c r="BB23" s="31">
        <f t="shared" si="8"/>
        <v>788.4</v>
      </c>
      <c r="BC23" s="31">
        <f t="shared" si="8"/>
        <v>24912.899999999998</v>
      </c>
      <c r="BD23" s="31">
        <f t="shared" si="8"/>
        <v>0</v>
      </c>
      <c r="BE23" s="31">
        <f t="shared" si="8"/>
        <v>0</v>
      </c>
      <c r="BF23" s="31">
        <f>BF24</f>
        <v>25470.100000000002</v>
      </c>
      <c r="BG23" s="31">
        <f t="shared" si="8"/>
        <v>0</v>
      </c>
      <c r="BH23" s="31">
        <f>BH24</f>
        <v>25470.100000000002</v>
      </c>
      <c r="BI23" s="31">
        <f t="shared" si="8"/>
        <v>0</v>
      </c>
      <c r="BJ23" s="31">
        <f t="shared" si="8"/>
        <v>0</v>
      </c>
      <c r="BK23" s="31">
        <f t="shared" si="8"/>
        <v>25647.3</v>
      </c>
      <c r="BL23" s="31">
        <f t="shared" si="8"/>
        <v>600</v>
      </c>
      <c r="BM23" s="31">
        <f t="shared" si="8"/>
        <v>25047.3</v>
      </c>
      <c r="BN23" s="31">
        <f t="shared" si="8"/>
        <v>0</v>
      </c>
      <c r="BO23" s="66">
        <f t="shared" si="8"/>
        <v>0</v>
      </c>
      <c r="BP23" s="31">
        <f t="shared" si="8"/>
        <v>28669</v>
      </c>
      <c r="BQ23" s="31">
        <f t="shared" si="8"/>
        <v>3600</v>
      </c>
      <c r="BR23" s="31">
        <f t="shared" si="8"/>
        <v>25069</v>
      </c>
      <c r="BS23" s="31">
        <f t="shared" si="8"/>
        <v>0</v>
      </c>
    </row>
    <row r="24" spans="1:71" s="57" customFormat="1" ht="135" customHeight="1" x14ac:dyDescent="0.25">
      <c r="A24" s="93"/>
      <c r="B24" s="95"/>
      <c r="C24" s="97" t="s">
        <v>6</v>
      </c>
      <c r="D24" s="96">
        <f>AQ24+AV24+BA24+BF24+BK24</f>
        <v>121818.70000000001</v>
      </c>
      <c r="E24" s="101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  <c r="AB24" s="102"/>
      <c r="AC24" s="102"/>
      <c r="AD24" s="102"/>
      <c r="AE24" s="102"/>
      <c r="AF24" s="103"/>
      <c r="AG24" s="31">
        <f t="shared" ref="AG24:BI24" si="9">AG26+AG30</f>
        <v>20562.7</v>
      </c>
      <c r="AH24" s="31">
        <f t="shared" si="9"/>
        <v>0</v>
      </c>
      <c r="AI24" s="31">
        <f t="shared" si="9"/>
        <v>20562.7</v>
      </c>
      <c r="AJ24" s="31">
        <f t="shared" si="9"/>
        <v>0</v>
      </c>
      <c r="AK24" s="31">
        <f t="shared" si="9"/>
        <v>0</v>
      </c>
      <c r="AL24" s="31">
        <f>AL26+AL30+AL31+AL27</f>
        <v>21114.2</v>
      </c>
      <c r="AM24" s="31">
        <f>AM26+AM30+AM27</f>
        <v>350</v>
      </c>
      <c r="AN24" s="31">
        <f>AN26+AN30+AN31+AN27</f>
        <v>20764.2</v>
      </c>
      <c r="AO24" s="31">
        <f t="shared" si="9"/>
        <v>0</v>
      </c>
      <c r="AP24" s="31">
        <f t="shared" si="9"/>
        <v>0</v>
      </c>
      <c r="AQ24" s="52">
        <f>AQ26+AQ30</f>
        <v>21604.3</v>
      </c>
      <c r="AR24" s="52">
        <f>AR28+AR29+AR30+AR32+AR33</f>
        <v>0</v>
      </c>
      <c r="AS24" s="52">
        <f>AS28+AS29+AS30+AS32+AS33</f>
        <v>21604.3</v>
      </c>
      <c r="AT24" s="52">
        <f t="shared" si="9"/>
        <v>0</v>
      </c>
      <c r="AU24" s="52">
        <f t="shared" si="9"/>
        <v>0</v>
      </c>
      <c r="AV24" s="52">
        <f>AV30+AV32</f>
        <v>23395.7</v>
      </c>
      <c r="AW24" s="52">
        <f>AW28+AW29+AW30+AW32+AW33</f>
        <v>0</v>
      </c>
      <c r="AX24" s="52">
        <f>AX28+AX29+AX30+AX32+AX33</f>
        <v>23395.7</v>
      </c>
      <c r="AY24" s="52">
        <f t="shared" si="9"/>
        <v>0</v>
      </c>
      <c r="AZ24" s="52">
        <f t="shared" si="9"/>
        <v>0</v>
      </c>
      <c r="BA24" s="52">
        <f>BB24+BC24</f>
        <v>25701.3</v>
      </c>
      <c r="BB24" s="52">
        <f>BB28+BB29+BB30+BB32+BB33</f>
        <v>788.4</v>
      </c>
      <c r="BC24" s="52">
        <f>BC28+BC29+BC30+BC32+BC33</f>
        <v>24912.899999999998</v>
      </c>
      <c r="BD24" s="52">
        <f t="shared" si="9"/>
        <v>0</v>
      </c>
      <c r="BE24" s="52">
        <f t="shared" si="9"/>
        <v>0</v>
      </c>
      <c r="BF24" s="52">
        <f>BF26+BF30+BF32</f>
        <v>25470.100000000002</v>
      </c>
      <c r="BG24" s="52">
        <f>BG28+BG29+BG30+BG32+BG33</f>
        <v>0</v>
      </c>
      <c r="BH24" s="52">
        <f>BH28+BH29+BH30+BH32+BH33</f>
        <v>25470.100000000002</v>
      </c>
      <c r="BI24" s="52">
        <f t="shared" si="9"/>
        <v>0</v>
      </c>
      <c r="BJ24" s="52">
        <f>BJ26+BJ30</f>
        <v>0</v>
      </c>
      <c r="BK24" s="52">
        <f>BL24+BM24+BN24+BO24</f>
        <v>25647.3</v>
      </c>
      <c r="BL24" s="52">
        <f>BL28+BL29+BL30+BL32+BL33</f>
        <v>600</v>
      </c>
      <c r="BM24" s="52">
        <f>BM28+BM29+BM30+BM32+BM33</f>
        <v>25047.3</v>
      </c>
      <c r="BN24" s="52">
        <f>BN28+BN29+BN30+BN32+BN33</f>
        <v>0</v>
      </c>
      <c r="BO24" s="66">
        <f>BO26+BO30</f>
        <v>0</v>
      </c>
      <c r="BP24" s="60">
        <f>BQ24+BR24+BS24+BT24</f>
        <v>28669</v>
      </c>
      <c r="BQ24" s="60">
        <f>BQ28+BQ29+BQ30+BQ32+BQ33</f>
        <v>3600</v>
      </c>
      <c r="BR24" s="60">
        <f>BR28+BR29+BR30+BR32+BR33</f>
        <v>25069</v>
      </c>
      <c r="BS24" s="60">
        <f>BS28+BS29+BS30+BS32+BS33</f>
        <v>0</v>
      </c>
    </row>
    <row r="25" spans="1:71" s="5" customFormat="1" ht="15.75" hidden="1" customHeight="1" x14ac:dyDescent="0.25">
      <c r="A25" s="93"/>
      <c r="B25" s="95"/>
      <c r="C25" s="97"/>
      <c r="D25" s="96" t="e">
        <f t="shared" si="4"/>
        <v>#REF!</v>
      </c>
      <c r="E25" s="101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3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3" t="e">
        <f>BK30+#REF!</f>
        <v>#REF!</v>
      </c>
      <c r="BL25" s="43" t="e">
        <f>BL30+#REF!</f>
        <v>#REF!</v>
      </c>
      <c r="BM25" s="43" t="e">
        <f>BM30+#REF!</f>
        <v>#REF!</v>
      </c>
      <c r="BN25" s="43" t="e">
        <f>BN30+#REF!</f>
        <v>#REF!</v>
      </c>
      <c r="BO25" s="67"/>
      <c r="BP25" s="60" t="e">
        <f>BP30+#REF!</f>
        <v>#REF!</v>
      </c>
      <c r="BQ25" s="60" t="e">
        <f>BQ30+#REF!</f>
        <v>#REF!</v>
      </c>
      <c r="BR25" s="60" t="e">
        <f>BR30+#REF!</f>
        <v>#REF!</v>
      </c>
      <c r="BS25" s="60" t="e">
        <f>BS30+#REF!</f>
        <v>#REF!</v>
      </c>
    </row>
    <row r="26" spans="1:71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4"/>
        <v>0</v>
      </c>
      <c r="E26" s="101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3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3">
        <f>BL26+BM26+BN26+BO26</f>
        <v>0</v>
      </c>
      <c r="BL26" s="35">
        <v>0</v>
      </c>
      <c r="BM26" s="43">
        <v>0</v>
      </c>
      <c r="BN26" s="43">
        <v>0</v>
      </c>
      <c r="BO26" s="67">
        <v>0</v>
      </c>
      <c r="BP26" s="60">
        <f>BQ26+BR26+BS26+BT26</f>
        <v>0</v>
      </c>
      <c r="BQ26" s="35">
        <v>0</v>
      </c>
      <c r="BR26" s="60">
        <v>0</v>
      </c>
      <c r="BS26" s="60">
        <v>0</v>
      </c>
    </row>
    <row r="27" spans="1:71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4"/>
        <v>0</v>
      </c>
      <c r="E27" s="101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3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3">
        <v>0</v>
      </c>
      <c r="BL27" s="35">
        <v>0</v>
      </c>
      <c r="BM27" s="43">
        <v>0</v>
      </c>
      <c r="BN27" s="43">
        <v>0</v>
      </c>
      <c r="BO27" s="67">
        <v>0</v>
      </c>
      <c r="BP27" s="60">
        <v>0</v>
      </c>
      <c r="BQ27" s="35">
        <v>0</v>
      </c>
      <c r="BR27" s="60">
        <v>0</v>
      </c>
      <c r="BS27" s="60">
        <v>0</v>
      </c>
    </row>
    <row r="28" spans="1:71" s="5" customFormat="1" ht="103.5" customHeight="1" x14ac:dyDescent="0.25">
      <c r="A28" s="33" t="s">
        <v>37</v>
      </c>
      <c r="B28" s="46" t="s">
        <v>30</v>
      </c>
      <c r="C28" s="47" t="s">
        <v>6</v>
      </c>
      <c r="D28" s="45">
        <f>AQ28+AV28+BA28+BF28+BK28+BP28</f>
        <v>4200</v>
      </c>
      <c r="E28" s="101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  <c r="W28" s="102"/>
      <c r="X28" s="102"/>
      <c r="Y28" s="102"/>
      <c r="Z28" s="102"/>
      <c r="AA28" s="102"/>
      <c r="AB28" s="102"/>
      <c r="AC28" s="102"/>
      <c r="AD28" s="102"/>
      <c r="AE28" s="102"/>
      <c r="AF28" s="103"/>
      <c r="AG28" s="45"/>
      <c r="AH28" s="35"/>
      <c r="AI28" s="45"/>
      <c r="AJ28" s="45"/>
      <c r="AK28" s="45"/>
      <c r="AL28" s="45"/>
      <c r="AM28" s="45"/>
      <c r="AN28" s="45"/>
      <c r="AO28" s="45"/>
      <c r="AP28" s="45"/>
      <c r="AQ28" s="45">
        <v>0</v>
      </c>
      <c r="AR28" s="35">
        <v>0</v>
      </c>
      <c r="AS28" s="45">
        <v>0</v>
      </c>
      <c r="AT28" s="45">
        <v>0</v>
      </c>
      <c r="AU28" s="45">
        <v>0</v>
      </c>
      <c r="AV28" s="45">
        <v>0</v>
      </c>
      <c r="AW28" s="35">
        <v>0</v>
      </c>
      <c r="AX28" s="45">
        <v>0</v>
      </c>
      <c r="AY28" s="45">
        <v>0</v>
      </c>
      <c r="AZ28" s="45">
        <v>0</v>
      </c>
      <c r="BA28" s="45">
        <v>0</v>
      </c>
      <c r="BB28" s="35">
        <v>0</v>
      </c>
      <c r="BC28" s="45">
        <v>0</v>
      </c>
      <c r="BD28" s="45">
        <v>0</v>
      </c>
      <c r="BE28" s="45">
        <v>0</v>
      </c>
      <c r="BF28" s="45">
        <v>0</v>
      </c>
      <c r="BG28" s="35">
        <v>0</v>
      </c>
      <c r="BH28" s="45">
        <v>0</v>
      </c>
      <c r="BI28" s="45">
        <v>0</v>
      </c>
      <c r="BJ28" s="45">
        <v>0</v>
      </c>
      <c r="BK28" s="45">
        <f>BL28+BM28+BN28+BO28</f>
        <v>600</v>
      </c>
      <c r="BL28" s="35">
        <v>600</v>
      </c>
      <c r="BM28" s="45">
        <v>0</v>
      </c>
      <c r="BN28" s="45">
        <v>0</v>
      </c>
      <c r="BO28" s="67">
        <v>0</v>
      </c>
      <c r="BP28" s="60">
        <f>BQ28+BR28+BS28+BT28</f>
        <v>3600</v>
      </c>
      <c r="BQ28" s="35">
        <v>3600</v>
      </c>
      <c r="BR28" s="60">
        <v>0</v>
      </c>
      <c r="BS28" s="60">
        <v>0</v>
      </c>
    </row>
    <row r="29" spans="1:71" s="5" customFormat="1" ht="103.5" customHeight="1" x14ac:dyDescent="0.25">
      <c r="A29" s="33" t="s">
        <v>38</v>
      </c>
      <c r="B29" s="48" t="s">
        <v>30</v>
      </c>
      <c r="C29" s="50" t="s">
        <v>6</v>
      </c>
      <c r="D29" s="49">
        <f>AQ29+AV29+BA29+BF29+BK29</f>
        <v>788.4</v>
      </c>
      <c r="E29" s="101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3"/>
      <c r="AG29" s="49"/>
      <c r="AH29" s="35"/>
      <c r="AI29" s="49"/>
      <c r="AJ29" s="49"/>
      <c r="AK29" s="49"/>
      <c r="AL29" s="49"/>
      <c r="AM29" s="49"/>
      <c r="AN29" s="49"/>
      <c r="AO29" s="49"/>
      <c r="AP29" s="49"/>
      <c r="AQ29" s="49">
        <v>0</v>
      </c>
      <c r="AR29" s="35">
        <v>0</v>
      </c>
      <c r="AS29" s="49">
        <v>0</v>
      </c>
      <c r="AT29" s="49"/>
      <c r="AU29" s="49"/>
      <c r="AV29" s="49">
        <v>0</v>
      </c>
      <c r="AW29" s="35">
        <v>0</v>
      </c>
      <c r="AX29" s="49">
        <v>0</v>
      </c>
      <c r="AY29" s="49"/>
      <c r="AZ29" s="49"/>
      <c r="BA29" s="49">
        <f>BB29+BC29+BD29+BE29</f>
        <v>788.4</v>
      </c>
      <c r="BB29" s="35">
        <v>788.4</v>
      </c>
      <c r="BC29" s="49">
        <v>0</v>
      </c>
      <c r="BD29" s="49"/>
      <c r="BE29" s="49"/>
      <c r="BF29" s="49">
        <f>BG29+BH29+BI29+BJ29</f>
        <v>0</v>
      </c>
      <c r="BG29" s="35">
        <v>0</v>
      </c>
      <c r="BH29" s="49">
        <v>0</v>
      </c>
      <c r="BI29" s="49"/>
      <c r="BJ29" s="49"/>
      <c r="BK29" s="49">
        <f>BL29+BM29+BN29+BO29</f>
        <v>0</v>
      </c>
      <c r="BL29" s="35">
        <v>0</v>
      </c>
      <c r="BM29" s="49">
        <v>0</v>
      </c>
      <c r="BN29" s="49">
        <v>0</v>
      </c>
      <c r="BO29" s="67"/>
      <c r="BP29" s="60">
        <f>BQ29+BR29+BS29+BT29</f>
        <v>0</v>
      </c>
      <c r="BQ29" s="35">
        <v>0</v>
      </c>
      <c r="BR29" s="60">
        <v>0</v>
      </c>
      <c r="BS29" s="60">
        <v>0</v>
      </c>
    </row>
    <row r="30" spans="1:71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>AQ30+AV30+BA30+BF30+BK30+BP30</f>
        <v>144422.70000000001</v>
      </c>
      <c r="E30" s="101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3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24084</v>
      </c>
      <c r="BB30" s="35">
        <v>0</v>
      </c>
      <c r="BC30" s="32">
        <v>24084</v>
      </c>
      <c r="BD30" s="32">
        <v>0</v>
      </c>
      <c r="BE30" s="32">
        <v>0</v>
      </c>
      <c r="BF30" s="32">
        <f>BG30+BH30+BI30+BJ30</f>
        <v>25412.7</v>
      </c>
      <c r="BG30" s="35">
        <v>0</v>
      </c>
      <c r="BH30" s="32">
        <v>25412.7</v>
      </c>
      <c r="BI30" s="32">
        <v>0</v>
      </c>
      <c r="BJ30" s="32">
        <v>0</v>
      </c>
      <c r="BK30" s="43">
        <f>BL30+BM30+BN30+BO30</f>
        <v>25047.3</v>
      </c>
      <c r="BL30" s="35">
        <v>0</v>
      </c>
      <c r="BM30" s="43">
        <v>25047.3</v>
      </c>
      <c r="BN30" s="43">
        <v>0</v>
      </c>
      <c r="BO30" s="67">
        <v>0</v>
      </c>
      <c r="BP30" s="60">
        <f>BQ30+BR30+BS30+BT30</f>
        <v>25069</v>
      </c>
      <c r="BQ30" s="35">
        <v>0</v>
      </c>
      <c r="BR30" s="60">
        <v>25069</v>
      </c>
      <c r="BS30" s="60">
        <v>0</v>
      </c>
    </row>
    <row r="31" spans="1:71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4"/>
        <v>0</v>
      </c>
      <c r="E31" s="101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3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68">
        <v>0</v>
      </c>
      <c r="BP31" s="38">
        <v>0</v>
      </c>
      <c r="BQ31" s="39">
        <v>0</v>
      </c>
      <c r="BR31" s="38">
        <v>0</v>
      </c>
      <c r="BS31" s="38">
        <v>0</v>
      </c>
    </row>
    <row r="32" spans="1:71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1043.3000000000002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f>BG32+BH32</f>
        <v>57.4</v>
      </c>
      <c r="BG32" s="35">
        <v>0</v>
      </c>
      <c r="BH32" s="32">
        <v>57.4</v>
      </c>
      <c r="BI32" s="32">
        <v>0</v>
      </c>
      <c r="BJ32" s="32">
        <v>0</v>
      </c>
      <c r="BK32" s="43">
        <v>0</v>
      </c>
      <c r="BL32" s="35">
        <v>0</v>
      </c>
      <c r="BM32" s="43">
        <v>0</v>
      </c>
      <c r="BN32" s="43">
        <v>0</v>
      </c>
      <c r="BO32" s="67">
        <v>0</v>
      </c>
      <c r="BP32" s="60">
        <v>0</v>
      </c>
      <c r="BQ32" s="35">
        <v>0</v>
      </c>
      <c r="BR32" s="60">
        <v>0</v>
      </c>
      <c r="BS32" s="60">
        <v>0</v>
      </c>
    </row>
    <row r="33" spans="1:71" s="5" customFormat="1" ht="141" customHeight="1" x14ac:dyDescent="0.25">
      <c r="A33" s="33" t="s">
        <v>40</v>
      </c>
      <c r="B33" s="51" t="s">
        <v>30</v>
      </c>
      <c r="C33" s="53" t="s">
        <v>6</v>
      </c>
      <c r="D33" s="52">
        <f>AQ33+AV33+BA33+BF33+BK33</f>
        <v>33.299999999999997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52"/>
      <c r="AH33" s="35"/>
      <c r="AI33" s="52"/>
      <c r="AJ33" s="52"/>
      <c r="AK33" s="52"/>
      <c r="AL33" s="52"/>
      <c r="AM33" s="52"/>
      <c r="AN33" s="52"/>
      <c r="AO33" s="52"/>
      <c r="AP33" s="52"/>
      <c r="AQ33" s="52">
        <v>0</v>
      </c>
      <c r="AR33" s="35">
        <v>0</v>
      </c>
      <c r="AS33" s="52">
        <v>0</v>
      </c>
      <c r="AT33" s="52"/>
      <c r="AU33" s="52"/>
      <c r="AV33" s="52">
        <v>0</v>
      </c>
      <c r="AW33" s="35">
        <v>0</v>
      </c>
      <c r="AX33" s="52">
        <v>0</v>
      </c>
      <c r="AY33" s="52"/>
      <c r="AZ33" s="52"/>
      <c r="BA33" s="52">
        <f>BC33</f>
        <v>33.299999999999997</v>
      </c>
      <c r="BB33" s="35">
        <v>0</v>
      </c>
      <c r="BC33" s="52">
        <v>33.299999999999997</v>
      </c>
      <c r="BD33" s="52"/>
      <c r="BE33" s="52"/>
      <c r="BF33" s="52">
        <v>0</v>
      </c>
      <c r="BG33" s="35">
        <v>0</v>
      </c>
      <c r="BH33" s="52">
        <v>0</v>
      </c>
      <c r="BI33" s="52"/>
      <c r="BJ33" s="52"/>
      <c r="BK33" s="52">
        <v>0</v>
      </c>
      <c r="BL33" s="35">
        <v>0</v>
      </c>
      <c r="BM33" s="52">
        <v>0</v>
      </c>
      <c r="BN33" s="52">
        <v>0</v>
      </c>
      <c r="BO33" s="54"/>
      <c r="BP33" s="60">
        <v>0</v>
      </c>
      <c r="BQ33" s="35">
        <v>0</v>
      </c>
      <c r="BR33" s="60">
        <v>0</v>
      </c>
      <c r="BS33" s="60">
        <v>0</v>
      </c>
    </row>
    <row r="34" spans="1:71" ht="21.75" customHeight="1" x14ac:dyDescent="0.25">
      <c r="Y34" s="6"/>
      <c r="AQ34" s="55"/>
      <c r="AR34" s="56"/>
      <c r="AS34" s="55"/>
      <c r="AT34" s="55"/>
      <c r="AU34" s="55"/>
      <c r="AV34" s="55"/>
      <c r="AW34" s="56"/>
      <c r="AX34" s="55"/>
      <c r="AY34" s="55"/>
      <c r="AZ34" s="55"/>
      <c r="BA34" s="55"/>
      <c r="BB34" s="56"/>
    </row>
  </sheetData>
  <mergeCells count="74"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  <mergeCell ref="BK1:BO3"/>
    <mergeCell ref="BK13:BO13"/>
    <mergeCell ref="BK18:BK19"/>
    <mergeCell ref="BL18:BL19"/>
    <mergeCell ref="BM18:BM19"/>
    <mergeCell ref="BN18:BN19"/>
    <mergeCell ref="BO18:BO19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BE4:BS4"/>
    <mergeCell ref="BE5:BS7"/>
    <mergeCell ref="A10:BS11"/>
    <mergeCell ref="D12:BS12"/>
    <mergeCell ref="BP18:BP19"/>
    <mergeCell ref="BQ18:BQ19"/>
    <mergeCell ref="BR18:BR19"/>
    <mergeCell ref="BS18:BS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BP13:BS13"/>
    <mergeCell ref="BA13:BE13"/>
    <mergeCell ref="D13:D14"/>
    <mergeCell ref="A12:A14"/>
    <mergeCell ref="B12:B14"/>
    <mergeCell ref="C12:C14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4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2024-12-26T13:07:43Z</dcterms:modified>
</cp:coreProperties>
</file>