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740"/>
  </bookViews>
  <sheets>
    <sheet name="2024" sheetId="8" r:id="rId1"/>
  </sheets>
  <definedNames>
    <definedName name="_xlnm.Print_Area" localSheetId="0">'2024'!$A$1:$E$161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9" i="8" l="1"/>
  <c r="D98" i="8"/>
  <c r="D97" i="8" s="1"/>
  <c r="C97" i="8"/>
  <c r="C98" i="8"/>
  <c r="E97" i="8" l="1"/>
  <c r="E98" i="8"/>
  <c r="E102" i="8"/>
  <c r="D101" i="8"/>
  <c r="D100" i="8" s="1"/>
  <c r="C101" i="8"/>
  <c r="C100" i="8" s="1"/>
  <c r="E100" i="8" l="1"/>
  <c r="E101" i="8"/>
  <c r="D151" i="8"/>
  <c r="E125" i="8" l="1"/>
  <c r="D124" i="8"/>
  <c r="C124" i="8"/>
  <c r="E124" i="8" l="1"/>
  <c r="E17" i="8"/>
  <c r="E18" i="8"/>
  <c r="E19" i="8"/>
  <c r="E20" i="8"/>
  <c r="E21" i="8"/>
  <c r="E22" i="8"/>
  <c r="E23" i="8"/>
  <c r="E27" i="8"/>
  <c r="E29" i="8"/>
  <c r="E31" i="8"/>
  <c r="E33" i="8"/>
  <c r="E36" i="8"/>
  <c r="E37" i="8"/>
  <c r="E40" i="8"/>
  <c r="E43" i="8"/>
  <c r="E45" i="8"/>
  <c r="E49" i="8"/>
  <c r="E53" i="8"/>
  <c r="E57" i="8"/>
  <c r="E59" i="8"/>
  <c r="E61" i="8"/>
  <c r="E64" i="8"/>
  <c r="E67" i="8"/>
  <c r="E69" i="8"/>
  <c r="E73" i="8"/>
  <c r="E76" i="8"/>
  <c r="E78" i="8"/>
  <c r="E82" i="8"/>
  <c r="E85" i="8"/>
  <c r="E87" i="8"/>
  <c r="E90" i="8"/>
  <c r="E94" i="8"/>
  <c r="E96" i="8"/>
  <c r="E105" i="8"/>
  <c r="E107" i="8"/>
  <c r="E112" i="8"/>
  <c r="E114" i="8"/>
  <c r="E116" i="8"/>
  <c r="E119" i="8"/>
  <c r="E121" i="8"/>
  <c r="E123" i="8"/>
  <c r="E126" i="8"/>
  <c r="E127" i="8"/>
  <c r="E130" i="8"/>
  <c r="E133" i="8"/>
  <c r="E134" i="8"/>
  <c r="E135" i="8"/>
  <c r="E136" i="8"/>
  <c r="E137" i="8"/>
  <c r="E138" i="8"/>
  <c r="E139" i="8"/>
  <c r="E140" i="8"/>
  <c r="E141" i="8"/>
  <c r="E144" i="8"/>
  <c r="E147" i="8"/>
  <c r="E149" i="8"/>
  <c r="E151" i="8"/>
  <c r="E154" i="8"/>
  <c r="E157" i="8"/>
  <c r="E160" i="8"/>
  <c r="D16" i="8" l="1"/>
  <c r="D15" i="8" s="1"/>
  <c r="D159" i="8"/>
  <c r="D156" i="8"/>
  <c r="D155" i="8" s="1"/>
  <c r="D153" i="8"/>
  <c r="D152" i="8" s="1"/>
  <c r="D150" i="8"/>
  <c r="D148" i="8"/>
  <c r="D146" i="8"/>
  <c r="D143" i="8"/>
  <c r="D142" i="8" s="1"/>
  <c r="D132" i="8"/>
  <c r="D131" i="8" s="1"/>
  <c r="D129" i="8"/>
  <c r="D128" i="8" s="1"/>
  <c r="D122" i="8"/>
  <c r="D120" i="8"/>
  <c r="D118" i="8"/>
  <c r="D115" i="8"/>
  <c r="D113" i="8"/>
  <c r="D111" i="8"/>
  <c r="D106" i="8"/>
  <c r="D104" i="8"/>
  <c r="D95" i="8"/>
  <c r="D93" i="8"/>
  <c r="D89" i="8"/>
  <c r="D88" i="8" s="1"/>
  <c r="D86" i="8"/>
  <c r="D84" i="8"/>
  <c r="D81" i="8"/>
  <c r="D80" i="8" s="1"/>
  <c r="D77" i="8"/>
  <c r="D75" i="8"/>
  <c r="D72" i="8"/>
  <c r="D71" i="8" s="1"/>
  <c r="D68" i="8"/>
  <c r="D66" i="8"/>
  <c r="D63" i="8"/>
  <c r="D62" i="8" s="1"/>
  <c r="D60" i="8"/>
  <c r="D58" i="8"/>
  <c r="D56" i="8"/>
  <c r="D52" i="8"/>
  <c r="D51" i="8" s="1"/>
  <c r="D50" i="8" s="1"/>
  <c r="D48" i="8"/>
  <c r="D47" i="8" s="1"/>
  <c r="D46" i="8" s="1"/>
  <c r="D44" i="8"/>
  <c r="D42" i="8"/>
  <c r="D39" i="8"/>
  <c r="D35" i="8"/>
  <c r="D34" i="8" s="1"/>
  <c r="D32" i="8"/>
  <c r="D30" i="8"/>
  <c r="D28" i="8"/>
  <c r="D26" i="8"/>
  <c r="D41" i="8" l="1"/>
  <c r="D38" i="8" s="1"/>
  <c r="D55" i="8"/>
  <c r="D92" i="8"/>
  <c r="D91" i="8" s="1"/>
  <c r="D117" i="8"/>
  <c r="D74" i="8"/>
  <c r="D70" i="8" s="1"/>
  <c r="D103" i="8"/>
  <c r="D83" i="8"/>
  <c r="D79" i="8" s="1"/>
  <c r="D145" i="8"/>
  <c r="D158" i="8"/>
  <c r="D25" i="8"/>
  <c r="D24" i="8" s="1"/>
  <c r="D65" i="8"/>
  <c r="D54" i="8" s="1"/>
  <c r="D110" i="8"/>
  <c r="C30" i="8"/>
  <c r="E30" i="8" s="1"/>
  <c r="D109" i="8" l="1"/>
  <c r="D108" i="8" s="1"/>
  <c r="D14" i="8"/>
  <c r="C159" i="8"/>
  <c r="C156" i="8"/>
  <c r="C153" i="8"/>
  <c r="C148" i="8"/>
  <c r="E148" i="8" s="1"/>
  <c r="C146" i="8"/>
  <c r="E146" i="8" s="1"/>
  <c r="C143" i="8"/>
  <c r="C132" i="8"/>
  <c r="C129" i="8"/>
  <c r="C122" i="8"/>
  <c r="E122" i="8" s="1"/>
  <c r="C120" i="8"/>
  <c r="E120" i="8" s="1"/>
  <c r="C118" i="8"/>
  <c r="E118" i="8" s="1"/>
  <c r="C115" i="8"/>
  <c r="E115" i="8" s="1"/>
  <c r="C113" i="8"/>
  <c r="E113" i="8" s="1"/>
  <c r="C111" i="8"/>
  <c r="E111" i="8" s="1"/>
  <c r="C106" i="8"/>
  <c r="E106" i="8" s="1"/>
  <c r="C104" i="8"/>
  <c r="E104" i="8" s="1"/>
  <c r="C95" i="8"/>
  <c r="E95" i="8" s="1"/>
  <c r="C93" i="8"/>
  <c r="E93" i="8" s="1"/>
  <c r="C89" i="8"/>
  <c r="C86" i="8"/>
  <c r="E86" i="8" s="1"/>
  <c r="C84" i="8"/>
  <c r="E84" i="8" s="1"/>
  <c r="C81" i="8"/>
  <c r="C77" i="8"/>
  <c r="E77" i="8" s="1"/>
  <c r="C75" i="8"/>
  <c r="E75" i="8" s="1"/>
  <c r="C72" i="8"/>
  <c r="C68" i="8"/>
  <c r="E68" i="8" s="1"/>
  <c r="C66" i="8"/>
  <c r="E66" i="8" s="1"/>
  <c r="C63" i="8"/>
  <c r="C60" i="8"/>
  <c r="E60" i="8" s="1"/>
  <c r="C58" i="8"/>
  <c r="E58" i="8" s="1"/>
  <c r="C56" i="8"/>
  <c r="E56" i="8" s="1"/>
  <c r="C52" i="8"/>
  <c r="C48" i="8"/>
  <c r="C44" i="8"/>
  <c r="E44" i="8" s="1"/>
  <c r="C42" i="8"/>
  <c r="E42" i="8" s="1"/>
  <c r="C39" i="8"/>
  <c r="E39" i="8" s="1"/>
  <c r="C35" i="8"/>
  <c r="C32" i="8"/>
  <c r="E32" i="8" s="1"/>
  <c r="C28" i="8"/>
  <c r="E28" i="8" s="1"/>
  <c r="C26" i="8"/>
  <c r="E26" i="8" s="1"/>
  <c r="C16" i="8"/>
  <c r="C15" i="8" l="1"/>
  <c r="E15" i="8" s="1"/>
  <c r="E16" i="8"/>
  <c r="C34" i="8"/>
  <c r="E34" i="8" s="1"/>
  <c r="E35" i="8"/>
  <c r="C158" i="8"/>
  <c r="E158" i="8" s="1"/>
  <c r="E159" i="8"/>
  <c r="C142" i="8"/>
  <c r="E142" i="8" s="1"/>
  <c r="E143" i="8"/>
  <c r="C155" i="8"/>
  <c r="E155" i="8" s="1"/>
  <c r="E156" i="8"/>
  <c r="C131" i="8"/>
  <c r="E132" i="8"/>
  <c r="C152" i="8"/>
  <c r="E152" i="8" s="1"/>
  <c r="E153" i="8"/>
  <c r="C47" i="8"/>
  <c r="E48" i="8"/>
  <c r="C71" i="8"/>
  <c r="E71" i="8" s="1"/>
  <c r="E72" i="8"/>
  <c r="C80" i="8"/>
  <c r="E80" i="8" s="1"/>
  <c r="E81" i="8"/>
  <c r="C51" i="8"/>
  <c r="E52" i="8"/>
  <c r="C62" i="8"/>
  <c r="E62" i="8" s="1"/>
  <c r="E63" i="8"/>
  <c r="C88" i="8"/>
  <c r="E88" i="8" s="1"/>
  <c r="E89" i="8"/>
  <c r="C128" i="8"/>
  <c r="E128" i="8" s="1"/>
  <c r="E129" i="8"/>
  <c r="D161" i="8"/>
  <c r="C83" i="8"/>
  <c r="C55" i="8"/>
  <c r="E55" i="8" s="1"/>
  <c r="C92" i="8"/>
  <c r="C91" i="8" s="1"/>
  <c r="C103" i="8"/>
  <c r="E103" i="8" s="1"/>
  <c r="C25" i="8"/>
  <c r="C41" i="8"/>
  <c r="C65" i="8"/>
  <c r="E65" i="8" s="1"/>
  <c r="C110" i="8"/>
  <c r="E110" i="8" s="1"/>
  <c r="C74" i="8"/>
  <c r="C150" i="8"/>
  <c r="E150" i="8" s="1"/>
  <c r="E92" i="8" l="1"/>
  <c r="E91" i="8"/>
  <c r="C24" i="8"/>
  <c r="E24" i="8" s="1"/>
  <c r="E25" i="8"/>
  <c r="C70" i="8"/>
  <c r="E70" i="8" s="1"/>
  <c r="E74" i="8"/>
  <c r="C79" i="8"/>
  <c r="E79" i="8" s="1"/>
  <c r="E83" i="8"/>
  <c r="C38" i="8"/>
  <c r="E38" i="8" s="1"/>
  <c r="E41" i="8"/>
  <c r="C117" i="8"/>
  <c r="E117" i="8" s="1"/>
  <c r="E131" i="8"/>
  <c r="C50" i="8"/>
  <c r="E50" i="8" s="1"/>
  <c r="E51" i="8"/>
  <c r="C46" i="8"/>
  <c r="E46" i="8" s="1"/>
  <c r="E47" i="8"/>
  <c r="C54" i="8"/>
  <c r="C145" i="8"/>
  <c r="E145" i="8" s="1"/>
  <c r="C14" i="8" l="1"/>
  <c r="E14" i="8" s="1"/>
  <c r="E54" i="8"/>
  <c r="C109" i="8"/>
  <c r="E109" i="8" s="1"/>
  <c r="C108" i="8" l="1"/>
  <c r="E108" i="8" s="1"/>
  <c r="C161" i="8" l="1"/>
  <c r="E161" i="8" s="1"/>
</calcChain>
</file>

<file path=xl/sharedStrings.xml><?xml version="1.0" encoding="utf-8"?>
<sst xmlns="http://schemas.openxmlformats.org/spreadsheetml/2006/main" count="307" uniqueCount="291">
  <si>
    <t>Приложение 1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</si>
  <si>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</si>
  <si>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</si>
  <si>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</si>
  <si>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</si>
  <si>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</si>
  <si>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</si>
  <si>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</si>
  <si>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</si>
  <si>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</si>
  <si>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</si>
  <si>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</si>
  <si>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</si>
  <si>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</si>
  <si>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</si>
  <si>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</si>
  <si>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</si>
  <si>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</si>
  <si>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</si>
  <si>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</si>
  <si>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</si>
  <si>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</si>
  <si>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</si>
  <si>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</si>
  <si>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</si>
  <si>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</si>
  <si>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</si>
  <si>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</si>
  <si>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</si>
  <si>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</si>
  <si>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</si>
  <si>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</si>
  <si>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</si>
  <si>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</si>
  <si>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</si>
  <si>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000 2 07 00000 00 0000 000</t>
  </si>
  <si>
    <t>ПРОЧИЕ БЕЗВОЗМЕЗДНЫЕ ПОСТУПЛЕНИЯ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</si>
  <si>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</si>
  <si>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</si>
  <si>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</si>
  <si>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</si>
  <si>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</si>
  <si>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</si>
  <si>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</si>
  <si>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</si>
  <si>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</si>
  <si>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</si>
  <si>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</si>
  <si>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</si>
  <si>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</si>
  <si>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</si>
  <si>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</si>
  <si>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</si>
  <si>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</si>
  <si>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</si>
  <si>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</si>
  <si>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</si>
  <si>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</si>
  <si>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</si>
  <si>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</si>
  <si>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</si>
  <si>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</si>
  <si>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</si>
  <si>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</si>
  <si>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</si>
  <si>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</si>
  <si>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</si>
  <si>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</si>
  <si>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</si>
  <si>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</si>
  <si>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</si>
  <si>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</si>
  <si>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</si>
  <si>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</si>
  <si>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</si>
  <si>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</si>
  <si>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</si>
  <si>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</si>
  <si>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</si>
  <si>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</si>
  <si>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</si>
  <si>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</si>
  <si>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</si>
  <si>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</si>
  <si>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</si>
  <si>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</si>
  <si>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</si>
  <si>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</si>
  <si>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</si>
  <si>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</si>
  <si>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</si>
  <si>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</si>
  <si>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</si>
  <si>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</si>
  <si>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</si>
  <si>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</si>
  <si>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</si>
  <si>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</si>
  <si>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</si>
  <si>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</si>
  <si>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</si>
  <si>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</si>
  <si>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</si>
  <si>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</si>
  <si>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</si>
  <si>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</si>
  <si>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</si>
  <si>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</si>
  <si>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</si>
  <si>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</si>
  <si>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</si>
  <si>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</si>
  <si>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</si>
  <si>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</si>
  <si>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</si>
  <si>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</si>
  <si>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</si>
  <si>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</si>
  <si>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</si>
  <si>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</si>
  <si>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</si>
  <si>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</si>
  <si>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</si>
  <si>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</si>
  <si>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</si>
  <si>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</si>
  <si>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</si>
  <si>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</si>
  <si>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</si>
  <si>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</si>
  <si>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</si>
  <si>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</si>
  <si>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</si>
  <si>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</si>
  <si>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</si>
  <si>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</si>
  <si>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</si>
  <si>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</si>
  <si>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</si>
  <si>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</si>
  <si>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</si>
  <si>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</si>
  <si>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</si>
  <si>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</si>
  <si>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1 11 05075 13 0000 120</t>
  </si>
  <si>
    <t>1 08 00000 00 0000 000</t>
  </si>
  <si>
    <t>1 13 00000 00 0000 000</t>
  </si>
  <si>
    <t>1 13 02000 00 0000 130</t>
  </si>
  <si>
    <t>1 13 02990 00 0000 130</t>
  </si>
  <si>
    <t>1 13 02995 13 0000 130</t>
  </si>
  <si>
    <t>1 16 00000 00 0000 000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</si>
  <si>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</si>
  <si>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</si>
  <si>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</si>
  <si>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</si>
  <si>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</si>
  <si>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</si>
  <si>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</si>
  <si>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</si>
  <si>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</si>
  <si>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</si>
  <si>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</si>
  <si>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</si>
  <si>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</si>
  <si>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</si>
  <si>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 xml:space="preserve">1 05 00000 00 0000 000 </t>
  </si>
  <si>
    <t>1 05 03000 01 0000 110</t>
  </si>
  <si>
    <t>1 05 03010 01 0000 110</t>
  </si>
  <si>
    <t>1 03 02231 01 0000 110</t>
  </si>
  <si>
    <t>1 03 02241 01 0000 110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</si>
  <si>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</si>
  <si>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</si>
  <si>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1 03 02261 01 0000 110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</si>
  <si>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</si>
  <si>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</si>
  <si>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</si>
  <si>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</si>
  <si>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</si>
  <si>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</si>
  <si>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</si>
  <si>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</si>
  <si>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</si>
  <si>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</si>
  <si>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</si>
  <si>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</si>
  <si>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</si>
  <si>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</si>
  <si>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</si>
  <si>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</si>
  <si>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</si>
  <si>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</si>
  <si>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Субсидии бюджетам субъектов Российской Федерации (муниципальных образований) из бюджета субъекта Российской Федерации (местного бюджета)
</t>
  </si>
  <si>
    <t>Субсидии бюджетам городских поселений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</si>
  <si>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 1 01 02040 01 0000 110</t>
  </si>
  <si>
    <t>1 01 02080 01 0000 110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</si>
  <si>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</si>
  <si>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</si>
  <si>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</si>
  <si>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</si>
  <si>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1 14 06313 13 0000 430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</si>
  <si>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</si>
  <si>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</si>
  <si>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</si>
  <si>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</si>
  <si>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</si>
  <si>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 xml:space="preserve">Субсидии бюджетам городских поселений на укрепление материально-технической базы муниципальных учреждений сферы культуры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</si>
  <si>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</si>
  <si>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2 19 60010 13 0000 150</t>
  </si>
  <si>
    <t>2 19 00000 13 0000 150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</si>
  <si>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</si>
  <si>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2 19 00000 00 0000 000 </t>
  </si>
  <si>
    <t xml:space="preserve">Прочие межбюджетные трансферты, передаваемые бюджетам городских поселений
</t>
  </si>
  <si>
    <t xml:space="preserve">2 02 49999 13 0000 150
  </t>
  </si>
  <si>
    <t xml:space="preserve">Прочие межбюджетные трансферты, передаваемые бюджетам
</t>
  </si>
  <si>
    <t xml:space="preserve">2 02 49999 00 0000 150
</t>
  </si>
  <si>
    <t xml:space="preserve">2 02 40000 00 0000 150
</t>
  </si>
  <si>
    <t>Субсидии бюджетам городских поселений на реализацию народных проектов, прошедших отбор в рамках проекта "Народный бюджет", в области этнокультурного развития народов, проживающих на территоии Республики Коми</t>
  </si>
  <si>
    <t>Субсидии бюджетам городских поселений на реализацию народных проектов в сфере культуры, прошедших отбор в рамках проекта "Народный бюджет"</t>
  </si>
  <si>
    <t xml:space="preserve"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</si>
  <si>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2 02 25467 13 0000 150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</si>
  <si>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</si>
  <si>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2 02 25467 00 0000 150</t>
  </si>
  <si>
    <t xml:space="preserve"> 2 02 02051 13 0000 151</t>
  </si>
  <si>
    <t xml:space="preserve"> 2 02 02051 00 0000 15</t>
  </si>
  <si>
    <t>Инициативные платежи, зачисляемые в бюджеты городских поселений</t>
  </si>
  <si>
    <t>1 17 15030 13 0000 150</t>
  </si>
  <si>
    <t>Инициативные платежи</t>
  </si>
  <si>
    <t>1 17 15000 00 0000 150</t>
  </si>
  <si>
    <t xml:space="preserve"> 1 14 02053 13 0000 410</t>
  </si>
  <si>
    <t xml:space="preserve"> 1 14 02050 13 0000 410</t>
  </si>
  <si>
    <t xml:space="preserve"> 1 14 02000 00 0000 000</t>
  </si>
  <si>
    <t>1 01 02130 01 0000 110</t>
  </si>
  <si>
    <t>1 01 02140 01 0000 110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</si>
  <si>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</si>
  <si>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Доходы от сдачи в аренду имущества, составляющего казну городских поселений (за исключением земельных участков)
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</si>
  <si>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</si>
  <si>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</si>
  <si>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</si>
  <si>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</si>
  <si>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1 13 02060 00 0000 130</t>
  </si>
  <si>
    <t>1 13 02065 13 0000 130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</si>
  <si>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</si>
  <si>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</si>
  <si>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</si>
  <si>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</si>
  <si>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1 16 07000 00 0000 140
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</si>
  <si>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</si>
  <si>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1 16 07010 00 0000 140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</si>
  <si>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</si>
  <si>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1 16 07010 13 0000 140
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</si>
  <si>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</si>
  <si>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</si>
  <si>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</si>
  <si>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</si>
  <si>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</si>
  <si>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</si>
  <si>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Субсидии бюджетам на реконструкцию и капитальный ремонт региональных и муниципальных музеев</t>
  </si>
  <si>
    <t>2 02 25597 13 0000 150</t>
  </si>
  <si>
    <t>Субсидии бюджетам городских поселений на реконструкцию и капитальный ремонт региональных и муниципальных музеев</t>
  </si>
  <si>
    <t>2 04 00000 00 0000 000</t>
  </si>
  <si>
    <t xml:space="preserve">БЕЗВОЗМЕЗДНЫЕ ПОСТУПЛЕНИЯ ОТ НЕГОСУДАРСТВЕННЫХ ОРГАНИЗАЦИЙ
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</si>
  <si>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</si>
  <si>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</si>
  <si>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</si>
  <si>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</si>
  <si>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r>
      <t>ОБЪЕМ ПОСТУПЛЕНИЙ ДОХОДОВ БЮДЖЕТА МУНИЦИПАЛЬНОГО ОБРАЗОВАНИЯ ГОРОДСКОГО</t>
    </r>
    <r>
      <rPr>
        <b/>
        <sz val="14"/>
        <color indexed="10"/>
        <rFont val="Times New Roman"/>
        <family val="1"/>
      </rPr>
      <t xml:space="preserve"> </t>
    </r>
    <r>
      <rPr>
        <b/>
        <sz val="14"/>
        <rFont val="Times New Roman"/>
        <family val="1"/>
      </rPr>
      <t>ПОСЕЛЕНИЯ "ПЕЧОРА" НА 2024 ГОД</t>
    </r>
  </si>
  <si>
    <t>Субсидии бюджетам городских поселений на реализацию отдельных мероприятий (проектов) в сфере благоустройства</t>
  </si>
  <si>
    <t>от 22 декабря 2023 года № 5-13/115</t>
  </si>
  <si>
    <t>Изменение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</si>
  <si>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</si>
  <si>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</si>
  <si>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</si>
  <si>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</si>
  <si>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</si>
  <si>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2 02 25590 13 0000 150</t>
  </si>
  <si>
    <t>Субсидии бюджетам городских поселений на техническое оснащение региональных и муниципальных музеев</t>
  </si>
  <si>
    <t>2 02 25590 00 0000 150</t>
  </si>
  <si>
    <t>Субсидии бюджетам на техническое оснащение региональных и муниципальных музеев</t>
  </si>
  <si>
    <t>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</si>
  <si>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</si>
  <si>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1 16 11060 01 0000 140</t>
  </si>
  <si>
    <t>Платежи, уплачиваемые в целях возмещения вреда, причиняемого автомобильным дорогам</t>
  </si>
  <si>
    <t>1 16 11000 01 0000 140</t>
  </si>
  <si>
    <t>Платежи, уплачиваемые в целях возмещения вреда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</si>
  <si>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</si>
  <si>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</si>
  <si>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</si>
  <si>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</si>
  <si>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1 16 10000 00 0000 140</t>
  </si>
  <si>
    <t>Платежи в целях возмещения причиненного ущерба (убытков)</t>
  </si>
  <si>
    <t>от 01 ноября 2024 года № 5-18/141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</si>
</sst>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14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4"/>
      <color indexed="10"/>
      <name val="Times New Roman"/>
      <family val="1"/>
    </font>
    <font>
      <sz val="14"/>
      <name val="Times New Roman"/>
      <family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1" fillId="3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166" fontId="7" fillId="0" borderId="1" xfId="0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 vertical="center"/>
    </xf>
    <xf numFmtId="167" fontId="8" fillId="0" borderId="0" xfId="1" applyNumberFormat="1" applyFont="1" applyFill="1" applyBorder="1" applyAlignment="1">
      <alignment horizontal="center" vertical="center"/>
    </xf>
    <xf numFmtId="1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  <protection locked="0"/>
    </xf>
    <xf numFmtId="167" fontId="7" fillId="0" borderId="0" xfId="0" applyNumberFormat="1" applyFont="1" applyFill="1" applyBorder="1" applyAlignment="1">
      <alignment horizontal="center" vertical="center"/>
    </xf>
    <xf numFmtId="1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horizontal="left" vertical="top" wrapText="1"/>
    </xf>
    <xf numFmtId="49" fontId="7" fillId="3" borderId="1" xfId="2" applyNumberFormat="1" applyFont="1" applyFill="1" applyBorder="1" applyAlignment="1">
      <alignment horizontal="center" vertical="top"/>
    </xf>
    <xf numFmtId="0" fontId="7" fillId="3" borderId="1" xfId="2" applyFont="1" applyFill="1" applyBorder="1" applyAlignment="1">
      <alignment horizontal="left" vertical="top" wrapText="1"/>
    </xf>
    <xf numFmtId="166" fontId="7" fillId="3" borderId="1" xfId="0" applyNumberFormat="1" applyFont="1" applyFill="1" applyBorder="1" applyAlignment="1">
      <alignment horizontal="center"/>
    </xf>
    <xf numFmtId="166" fontId="8" fillId="0" borderId="1" xfId="2" applyNumberFormat="1" applyFont="1" applyFill="1" applyBorder="1" applyAlignment="1">
      <alignment horizontal="center" vertical="top"/>
    </xf>
    <xf numFmtId="0" fontId="8" fillId="0" borderId="1" xfId="2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/>
    </xf>
    <xf numFmtId="49" fontId="7" fillId="2" borderId="1" xfId="1" applyNumberFormat="1" applyFont="1" applyFill="1" applyBorder="1" applyAlignment="1">
      <alignment horizontal="center" vertical="top"/>
    </xf>
    <xf numFmtId="0" fontId="7" fillId="2" borderId="1" xfId="2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7" fillId="3" borderId="1" xfId="1" applyNumberFormat="1" applyFont="1" applyFill="1" applyBorder="1" applyAlignment="1">
      <alignment horizontal="center" vertical="top" wrapText="1"/>
    </xf>
    <xf numFmtId="166" fontId="7" fillId="3" borderId="1" xfId="0" applyNumberFormat="1" applyFont="1" applyFill="1" applyBorder="1" applyAlignment="1">
      <alignment horizontal="left" vertical="top" wrapText="1"/>
    </xf>
    <xf numFmtId="168" fontId="7" fillId="3" borderId="1" xfId="0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166" fontId="1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top" wrapText="1"/>
    </xf>
    <xf numFmtId="168" fontId="7" fillId="3" borderId="1" xfId="0" applyNumberFormat="1" applyFont="1" applyFill="1" applyBorder="1" applyAlignment="1">
      <alignment horizontal="center"/>
    </xf>
    <xf numFmtId="169" fontId="7" fillId="3" borderId="1" xfId="3" applyNumberFormat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top" wrapText="1"/>
    </xf>
    <xf numFmtId="49" fontId="12" fillId="0" borderId="1" xfId="1" applyNumberFormat="1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left" wrapText="1"/>
    </xf>
    <xf numFmtId="168" fontId="7" fillId="0" borderId="1" xfId="3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66" fontId="13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/>
    </xf>
    <xf numFmtId="168" fontId="7" fillId="0" borderId="1" xfId="3" applyNumberFormat="1" applyFont="1" applyFill="1" applyBorder="1" applyAlignment="1">
      <alignment horizontal="center"/>
    </xf>
    <xf numFmtId="1" fontId="9" fillId="0" borderId="0" xfId="1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1"/>
  <sheetViews>
    <sheetView tabSelected="1" view="pageBreakPreview" zoomScaleNormal="90" zoomScaleSheetLayoutView="100" workbookViewId="0">
      <selection activeCell="A10" sqref="A10:E10"/>
    </sheetView>
  </sheetViews>
  <sheetFormatPr defaultColWidth="9" defaultRowHeight="15.75" x14ac:dyDescent="0.25"/>
  <cols>
    <col min="1" max="1" width="38.140625" style="1" customWidth="1"/>
    <col min="2" max="2" width="150.140625" style="1" customWidth="1"/>
    <col min="3" max="3" width="19" style="9" hidden="1" customWidth="1"/>
    <col min="4" max="4" width="15.5703125" style="1" hidden="1" customWidth="1"/>
    <col min="5" max="5" width="19" style="1" customWidth="1"/>
    <col min="6" max="16384" width="9" style="1"/>
  </cols>
  <sheetData>
    <row r="1" spans="1:5" ht="18.75" x14ac:dyDescent="0.3">
      <c r="B1" s="75"/>
      <c r="C1" s="80" t="s">
        <v>0</v>
      </c>
      <c r="D1" s="80"/>
      <c r="E1" s="80"/>
    </row>
    <row r="2" spans="1:5" ht="18.75" x14ac:dyDescent="0.3">
      <c r="B2" s="81" t="s">
        <v>42</v>
      </c>
      <c r="C2" s="81"/>
      <c r="D2" s="81"/>
      <c r="E2" s="81"/>
    </row>
    <row r="3" spans="1:5" ht="18.75" x14ac:dyDescent="0.3">
      <c r="B3" s="81" t="s">
        <v>290</v>
      </c>
      <c r="C3" s="81"/>
      <c r="D3" s="81"/>
      <c r="E3" s="81"/>
    </row>
    <row r="5" spans="1:5" ht="18.75" x14ac:dyDescent="0.3">
      <c r="B5" s="80" t="s">
        <v>0</v>
      </c>
      <c r="C5" s="80"/>
      <c r="D5" s="80"/>
      <c r="E5" s="80"/>
    </row>
    <row r="6" spans="1:5" ht="18.75" x14ac:dyDescent="0.3">
      <c r="B6" s="80" t="s">
        <v>42</v>
      </c>
      <c r="C6" s="80"/>
      <c r="D6" s="80"/>
      <c r="E6" s="80"/>
    </row>
    <row r="7" spans="1:5" ht="18.75" x14ac:dyDescent="0.3">
      <c r="B7" s="80" t="s">
        <v>267</v>
      </c>
      <c r="C7" s="80"/>
      <c r="D7" s="80"/>
      <c r="E7" s="80"/>
    </row>
    <row r="8" spans="1:5" x14ac:dyDescent="0.25">
      <c r="A8" s="6"/>
      <c r="B8" s="10"/>
      <c r="C8" s="7"/>
    </row>
    <row r="9" spans="1:5" x14ac:dyDescent="0.25">
      <c r="A9" s="6"/>
      <c r="B9" s="6"/>
      <c r="C9" s="8"/>
    </row>
    <row r="10" spans="1:5" s="11" customFormat="1" ht="18.75" x14ac:dyDescent="0.2">
      <c r="A10" s="79" t="s">
        <v>265</v>
      </c>
      <c r="B10" s="79"/>
      <c r="C10" s="79"/>
      <c r="D10" s="79"/>
      <c r="E10" s="79"/>
    </row>
    <row r="11" spans="1:5" ht="20.25" x14ac:dyDescent="0.25">
      <c r="A11" s="13"/>
      <c r="B11" s="13"/>
      <c r="C11" s="14"/>
    </row>
    <row r="12" spans="1:5" ht="20.25" x14ac:dyDescent="0.25">
      <c r="A12" s="15"/>
      <c r="B12" s="16"/>
      <c r="C12" s="17"/>
    </row>
    <row r="13" spans="1:5" ht="40.5" x14ac:dyDescent="0.25">
      <c r="A13" s="18" t="s">
        <v>141</v>
      </c>
      <c r="B13" s="19" t="s">
        <v>101</v>
      </c>
      <c r="C13" s="20" t="s">
        <v>102</v>
      </c>
      <c r="D13" s="20" t="s">
        <v>268</v>
      </c>
      <c r="E13" s="20" t="s">
        <v>102</v>
      </c>
    </row>
    <row r="14" spans="1:5" ht="21.75" customHeight="1" x14ac:dyDescent="0.25">
      <c r="A14" s="21" t="s">
        <v>104</v>
      </c>
      <c r="B14" s="22" t="s">
        <v>11</v>
      </c>
      <c r="C14" s="23">
        <f>C15+C34+C24+C38+C46+C54+C79+C91+C70+C50+C103</f>
        <v>180752</v>
      </c>
      <c r="D14" s="23">
        <f>D15+D34+D24+D38+D46+D54+D79+D91+D70+D50+D103</f>
        <v>10389</v>
      </c>
      <c r="E14" s="23">
        <f>C14+D14</f>
        <v>191141</v>
      </c>
    </row>
    <row r="15" spans="1:5" ht="20.25" x14ac:dyDescent="0.3">
      <c r="A15" s="24" t="s">
        <v>105</v>
      </c>
      <c r="B15" s="25" t="s">
        <v>98</v>
      </c>
      <c r="C15" s="26">
        <f>C16</f>
        <v>137528</v>
      </c>
      <c r="D15" s="26">
        <f>D16</f>
        <v>16439</v>
      </c>
      <c r="E15" s="23">
        <f t="shared" ref="E15:E78" si="0">C15+D15</f>
        <v>153967</v>
      </c>
    </row>
    <row r="16" spans="1:5" ht="20.25" x14ac:dyDescent="0.3">
      <c r="A16" s="27" t="s">
        <v>106</v>
      </c>
      <c r="B16" s="28" t="s">
        <v>1</v>
      </c>
      <c r="C16" s="12">
        <f>C17+C18+C19+C20+C21+C22+C23</f>
        <v>137528</v>
      </c>
      <c r="D16" s="12">
        <f>D17+D18+D19+D20+D21+D22+D23</f>
        <v>16439</v>
      </c>
      <c r="E16" s="76">
        <f t="shared" si="0"/>
        <v>153967</v>
      </c>
    </row>
    <row r="17" spans="1:5" ht="81.75" customHeight="1" x14ac:dyDescent="0.3">
      <c r="A17" s="27" t="s">
        <v>107</v>
      </c>
      <c r="B17" s="29" t="s">
        <v>269</v>
      </c>
      <c r="C17" s="12">
        <v>134000</v>
      </c>
      <c r="D17" s="12">
        <v>16000</v>
      </c>
      <c r="E17" s="77">
        <f t="shared" si="0"/>
        <v>150000</v>
      </c>
    </row>
    <row r="18" spans="1:5" ht="81" customHeight="1" x14ac:dyDescent="0.3">
      <c r="A18" s="27" t="s">
        <v>108</v>
      </c>
      <c r="B18" s="28" t="s">
        <v>85</v>
      </c>
      <c r="C18" s="12">
        <v>390</v>
      </c>
      <c r="D18" s="12">
        <v>-50</v>
      </c>
      <c r="E18" s="77">
        <f t="shared" si="0"/>
        <v>340</v>
      </c>
    </row>
    <row r="19" spans="1:5" ht="64.5" customHeight="1" x14ac:dyDescent="0.3">
      <c r="A19" s="27" t="s">
        <v>109</v>
      </c>
      <c r="B19" s="29" t="s">
        <v>270</v>
      </c>
      <c r="C19" s="12">
        <v>910</v>
      </c>
      <c r="D19" s="12">
        <v>170</v>
      </c>
      <c r="E19" s="77">
        <f t="shared" si="0"/>
        <v>1080</v>
      </c>
    </row>
    <row r="20" spans="1:5" ht="81" hidden="1" x14ac:dyDescent="0.3">
      <c r="A20" s="27" t="s">
        <v>193</v>
      </c>
      <c r="B20" s="29" t="s">
        <v>33</v>
      </c>
      <c r="C20" s="12"/>
      <c r="D20" s="12"/>
      <c r="E20" s="77">
        <f t="shared" si="0"/>
        <v>0</v>
      </c>
    </row>
    <row r="21" spans="1:5" ht="104.25" customHeight="1" x14ac:dyDescent="0.3">
      <c r="A21" s="66" t="s">
        <v>194</v>
      </c>
      <c r="B21" s="28" t="s">
        <v>273</v>
      </c>
      <c r="C21" s="12">
        <v>600</v>
      </c>
      <c r="D21" s="12">
        <v>252</v>
      </c>
      <c r="E21" s="77">
        <f t="shared" si="0"/>
        <v>852</v>
      </c>
    </row>
    <row r="22" spans="1:5" ht="64.5" customHeight="1" x14ac:dyDescent="0.3">
      <c r="A22" s="66" t="s">
        <v>231</v>
      </c>
      <c r="B22" s="29" t="s">
        <v>271</v>
      </c>
      <c r="C22" s="12">
        <v>620</v>
      </c>
      <c r="D22" s="12">
        <v>130</v>
      </c>
      <c r="E22" s="77">
        <f t="shared" si="0"/>
        <v>750</v>
      </c>
    </row>
    <row r="23" spans="1:5" ht="61.5" customHeight="1" x14ac:dyDescent="0.3">
      <c r="A23" s="66" t="s">
        <v>232</v>
      </c>
      <c r="B23" s="29" t="s">
        <v>272</v>
      </c>
      <c r="C23" s="12">
        <v>1008</v>
      </c>
      <c r="D23" s="12">
        <v>-63</v>
      </c>
      <c r="E23" s="77">
        <f t="shared" si="0"/>
        <v>945</v>
      </c>
    </row>
    <row r="24" spans="1:5" ht="42" customHeight="1" x14ac:dyDescent="0.3">
      <c r="A24" s="24" t="s">
        <v>110</v>
      </c>
      <c r="B24" s="25" t="s">
        <v>43</v>
      </c>
      <c r="C24" s="26">
        <f>C25</f>
        <v>1570</v>
      </c>
      <c r="D24" s="26">
        <f>D25</f>
        <v>93</v>
      </c>
      <c r="E24" s="26">
        <f t="shared" si="0"/>
        <v>1663</v>
      </c>
    </row>
    <row r="25" spans="1:5" ht="21.75" customHeight="1" x14ac:dyDescent="0.3">
      <c r="A25" s="27" t="s">
        <v>111</v>
      </c>
      <c r="B25" s="29" t="s">
        <v>44</v>
      </c>
      <c r="C25" s="12">
        <f>C30+C26+C28+C32</f>
        <v>1570</v>
      </c>
      <c r="D25" s="12">
        <f>D30+D26+D28+D32</f>
        <v>93</v>
      </c>
      <c r="E25" s="77">
        <f t="shared" si="0"/>
        <v>1663</v>
      </c>
    </row>
    <row r="26" spans="1:5" ht="62.25" customHeight="1" x14ac:dyDescent="0.3">
      <c r="A26" s="30" t="s">
        <v>112</v>
      </c>
      <c r="B26" s="29" t="s">
        <v>45</v>
      </c>
      <c r="C26" s="12">
        <f>C27</f>
        <v>819</v>
      </c>
      <c r="D26" s="12">
        <f>D27</f>
        <v>42</v>
      </c>
      <c r="E26" s="77">
        <f t="shared" si="0"/>
        <v>861</v>
      </c>
    </row>
    <row r="27" spans="1:5" ht="83.25" customHeight="1" x14ac:dyDescent="0.3">
      <c r="A27" s="30" t="s">
        <v>168</v>
      </c>
      <c r="B27" s="29" t="s">
        <v>195</v>
      </c>
      <c r="C27" s="12">
        <v>819</v>
      </c>
      <c r="D27" s="12">
        <v>42</v>
      </c>
      <c r="E27" s="77">
        <f t="shared" si="0"/>
        <v>861</v>
      </c>
    </row>
    <row r="28" spans="1:5" ht="64.5" customHeight="1" x14ac:dyDescent="0.3">
      <c r="A28" s="30" t="s">
        <v>113</v>
      </c>
      <c r="B28" s="29" t="s">
        <v>46</v>
      </c>
      <c r="C28" s="12">
        <f>C29</f>
        <v>4</v>
      </c>
      <c r="D28" s="12">
        <f>D29</f>
        <v>0</v>
      </c>
      <c r="E28" s="77">
        <f t="shared" si="0"/>
        <v>4</v>
      </c>
    </row>
    <row r="29" spans="1:5" ht="102.75" customHeight="1" x14ac:dyDescent="0.3">
      <c r="A29" s="30" t="s">
        <v>169</v>
      </c>
      <c r="B29" s="29" t="s">
        <v>196</v>
      </c>
      <c r="C29" s="12">
        <v>4</v>
      </c>
      <c r="D29" s="12"/>
      <c r="E29" s="77">
        <f t="shared" si="0"/>
        <v>4</v>
      </c>
    </row>
    <row r="30" spans="1:5" ht="63" customHeight="1" x14ac:dyDescent="0.3">
      <c r="A30" s="30" t="s">
        <v>114</v>
      </c>
      <c r="B30" s="29" t="s">
        <v>170</v>
      </c>
      <c r="C30" s="12">
        <f>C31</f>
        <v>849</v>
      </c>
      <c r="D30" s="12">
        <f>D31</f>
        <v>51</v>
      </c>
      <c r="E30" s="77">
        <f t="shared" si="0"/>
        <v>900</v>
      </c>
    </row>
    <row r="31" spans="1:5" ht="86.25" customHeight="1" x14ac:dyDescent="0.3">
      <c r="A31" s="30" t="s">
        <v>171</v>
      </c>
      <c r="B31" s="29" t="s">
        <v>197</v>
      </c>
      <c r="C31" s="12">
        <v>849</v>
      </c>
      <c r="D31" s="12">
        <v>51</v>
      </c>
      <c r="E31" s="77">
        <f t="shared" si="0"/>
        <v>900</v>
      </c>
    </row>
    <row r="32" spans="1:5" ht="60.75" customHeight="1" x14ac:dyDescent="0.3">
      <c r="A32" s="30" t="s">
        <v>142</v>
      </c>
      <c r="B32" s="29" t="s">
        <v>47</v>
      </c>
      <c r="C32" s="12">
        <f>C33</f>
        <v>-102</v>
      </c>
      <c r="D32" s="12">
        <f>D33</f>
        <v>0</v>
      </c>
      <c r="E32" s="77">
        <f t="shared" si="0"/>
        <v>-102</v>
      </c>
    </row>
    <row r="33" spans="1:5" ht="81" customHeight="1" x14ac:dyDescent="0.3">
      <c r="A33" s="30" t="s">
        <v>172</v>
      </c>
      <c r="B33" s="29" t="s">
        <v>198</v>
      </c>
      <c r="C33" s="12">
        <v>-102</v>
      </c>
      <c r="D33" s="12"/>
      <c r="E33" s="77">
        <f t="shared" si="0"/>
        <v>-102</v>
      </c>
    </row>
    <row r="34" spans="1:5" ht="21.75" hidden="1" customHeight="1" x14ac:dyDescent="0.3">
      <c r="A34" s="24" t="s">
        <v>165</v>
      </c>
      <c r="B34" s="31" t="s">
        <v>2</v>
      </c>
      <c r="C34" s="26">
        <f>C35</f>
        <v>8</v>
      </c>
      <c r="D34" s="26">
        <f>D35</f>
        <v>-8</v>
      </c>
      <c r="E34" s="26">
        <f t="shared" si="0"/>
        <v>0</v>
      </c>
    </row>
    <row r="35" spans="1:5" ht="19.5" hidden="1" customHeight="1" x14ac:dyDescent="0.3">
      <c r="A35" s="27" t="s">
        <v>166</v>
      </c>
      <c r="B35" s="28" t="s">
        <v>3</v>
      </c>
      <c r="C35" s="12">
        <f>C37+C36</f>
        <v>8</v>
      </c>
      <c r="D35" s="12">
        <f>D37+D36</f>
        <v>-8</v>
      </c>
      <c r="E35" s="77">
        <f t="shared" si="0"/>
        <v>0</v>
      </c>
    </row>
    <row r="36" spans="1:5" ht="20.25" hidden="1" customHeight="1" x14ac:dyDescent="0.3">
      <c r="A36" s="27" t="s">
        <v>167</v>
      </c>
      <c r="B36" s="28" t="s">
        <v>3</v>
      </c>
      <c r="C36" s="12">
        <v>8</v>
      </c>
      <c r="D36" s="12">
        <v>-8</v>
      </c>
      <c r="E36" s="77">
        <f t="shared" si="0"/>
        <v>0</v>
      </c>
    </row>
    <row r="37" spans="1:5" ht="20.25" hidden="1" x14ac:dyDescent="0.3">
      <c r="A37" s="27" t="s">
        <v>25</v>
      </c>
      <c r="B37" s="32" t="s">
        <v>26</v>
      </c>
      <c r="C37" s="12"/>
      <c r="D37" s="12"/>
      <c r="E37" s="26">
        <f t="shared" si="0"/>
        <v>0</v>
      </c>
    </row>
    <row r="38" spans="1:5" ht="20.25" customHeight="1" x14ac:dyDescent="0.3">
      <c r="A38" s="24" t="s">
        <v>115</v>
      </c>
      <c r="B38" s="31" t="s">
        <v>97</v>
      </c>
      <c r="C38" s="26">
        <f>C39+C41</f>
        <v>34800</v>
      </c>
      <c r="D38" s="26">
        <f>D39+D41</f>
        <v>-5800</v>
      </c>
      <c r="E38" s="26">
        <f t="shared" si="0"/>
        <v>29000</v>
      </c>
    </row>
    <row r="39" spans="1:5" ht="20.25" customHeight="1" x14ac:dyDescent="0.3">
      <c r="A39" s="33" t="s">
        <v>116</v>
      </c>
      <c r="B39" s="34" t="s">
        <v>4</v>
      </c>
      <c r="C39" s="12">
        <f>C40</f>
        <v>23900</v>
      </c>
      <c r="D39" s="12">
        <f>D40</f>
        <v>3100</v>
      </c>
      <c r="E39" s="77">
        <f t="shared" si="0"/>
        <v>27000</v>
      </c>
    </row>
    <row r="40" spans="1:5" ht="41.25" customHeight="1" x14ac:dyDescent="0.3">
      <c r="A40" s="33" t="s">
        <v>117</v>
      </c>
      <c r="B40" s="34" t="s">
        <v>70</v>
      </c>
      <c r="C40" s="12">
        <v>23900</v>
      </c>
      <c r="D40" s="12">
        <v>3100</v>
      </c>
      <c r="E40" s="77">
        <f t="shared" si="0"/>
        <v>27000</v>
      </c>
    </row>
    <row r="41" spans="1:5" s="3" customFormat="1" ht="19.5" customHeight="1" x14ac:dyDescent="0.3">
      <c r="A41" s="35" t="s">
        <v>118</v>
      </c>
      <c r="B41" s="36" t="s">
        <v>5</v>
      </c>
      <c r="C41" s="37">
        <f>C42+C44</f>
        <v>10900</v>
      </c>
      <c r="D41" s="37">
        <f>D42+D44</f>
        <v>-8900</v>
      </c>
      <c r="E41" s="77">
        <f t="shared" si="0"/>
        <v>2000</v>
      </c>
    </row>
    <row r="42" spans="1:5" s="3" customFormat="1" ht="21" hidden="1" customHeight="1" x14ac:dyDescent="0.3">
      <c r="A42" s="35" t="s">
        <v>119</v>
      </c>
      <c r="B42" s="36" t="s">
        <v>71</v>
      </c>
      <c r="C42" s="37">
        <f>C43</f>
        <v>7800</v>
      </c>
      <c r="D42" s="37">
        <f>D43</f>
        <v>-7800</v>
      </c>
      <c r="E42" s="77">
        <f t="shared" si="0"/>
        <v>0</v>
      </c>
    </row>
    <row r="43" spans="1:5" s="3" customFormat="1" ht="23.25" hidden="1" customHeight="1" x14ac:dyDescent="0.3">
      <c r="A43" s="35" t="s">
        <v>120</v>
      </c>
      <c r="B43" s="36" t="s">
        <v>72</v>
      </c>
      <c r="C43" s="37">
        <v>7800</v>
      </c>
      <c r="D43" s="37">
        <v>-7800</v>
      </c>
      <c r="E43" s="77">
        <f t="shared" si="0"/>
        <v>0</v>
      </c>
    </row>
    <row r="44" spans="1:5" s="3" customFormat="1" ht="20.25" customHeight="1" x14ac:dyDescent="0.3">
      <c r="A44" s="35" t="s">
        <v>121</v>
      </c>
      <c r="B44" s="36" t="s">
        <v>73</v>
      </c>
      <c r="C44" s="37">
        <f>C45</f>
        <v>3100</v>
      </c>
      <c r="D44" s="37">
        <f>D45</f>
        <v>-1100</v>
      </c>
      <c r="E44" s="77">
        <f t="shared" si="0"/>
        <v>2000</v>
      </c>
    </row>
    <row r="45" spans="1:5" s="3" customFormat="1" ht="39.75" customHeight="1" x14ac:dyDescent="0.3">
      <c r="A45" s="35" t="s">
        <v>122</v>
      </c>
      <c r="B45" s="36" t="s">
        <v>74</v>
      </c>
      <c r="C45" s="37">
        <v>3100</v>
      </c>
      <c r="D45" s="37">
        <v>-1100</v>
      </c>
      <c r="E45" s="77">
        <f t="shared" si="0"/>
        <v>2000</v>
      </c>
    </row>
    <row r="46" spans="1:5" ht="24.75" customHeight="1" x14ac:dyDescent="0.3">
      <c r="A46" s="38" t="s">
        <v>145</v>
      </c>
      <c r="B46" s="39" t="s">
        <v>38</v>
      </c>
      <c r="C46" s="26">
        <f t="shared" ref="C46:D48" si="1">C47</f>
        <v>95</v>
      </c>
      <c r="D46" s="26">
        <f t="shared" si="1"/>
        <v>-93</v>
      </c>
      <c r="E46" s="26">
        <f t="shared" si="0"/>
        <v>2</v>
      </c>
    </row>
    <row r="47" spans="1:5" ht="41.25" customHeight="1" x14ac:dyDescent="0.3">
      <c r="A47" s="27" t="s">
        <v>162</v>
      </c>
      <c r="B47" s="34" t="s">
        <v>39</v>
      </c>
      <c r="C47" s="12">
        <f t="shared" si="1"/>
        <v>95</v>
      </c>
      <c r="D47" s="12">
        <f t="shared" si="1"/>
        <v>-93</v>
      </c>
      <c r="E47" s="77">
        <f t="shared" si="0"/>
        <v>2</v>
      </c>
    </row>
    <row r="48" spans="1:5" ht="42.75" customHeight="1" x14ac:dyDescent="0.3">
      <c r="A48" s="27" t="s">
        <v>163</v>
      </c>
      <c r="B48" s="34" t="s">
        <v>40</v>
      </c>
      <c r="C48" s="12">
        <f t="shared" si="1"/>
        <v>95</v>
      </c>
      <c r="D48" s="12">
        <f t="shared" si="1"/>
        <v>-93</v>
      </c>
      <c r="E48" s="77">
        <f t="shared" si="0"/>
        <v>2</v>
      </c>
    </row>
    <row r="49" spans="1:5" ht="60.75" customHeight="1" x14ac:dyDescent="0.3">
      <c r="A49" s="27" t="s">
        <v>164</v>
      </c>
      <c r="B49" s="34" t="s">
        <v>41</v>
      </c>
      <c r="C49" s="12">
        <v>95</v>
      </c>
      <c r="D49" s="12">
        <v>-93</v>
      </c>
      <c r="E49" s="77">
        <f t="shared" si="0"/>
        <v>2</v>
      </c>
    </row>
    <row r="50" spans="1:5" ht="40.5" hidden="1" x14ac:dyDescent="0.3">
      <c r="A50" s="40" t="s">
        <v>17</v>
      </c>
      <c r="B50" s="41" t="s">
        <v>18</v>
      </c>
      <c r="C50" s="42">
        <f t="shared" ref="C50:D52" si="2">C51</f>
        <v>0</v>
      </c>
      <c r="D50" s="42">
        <f t="shared" si="2"/>
        <v>0</v>
      </c>
      <c r="E50" s="26">
        <f t="shared" si="0"/>
        <v>0</v>
      </c>
    </row>
    <row r="51" spans="1:5" ht="20.25" hidden="1" x14ac:dyDescent="0.3">
      <c r="A51" s="43" t="s">
        <v>19</v>
      </c>
      <c r="B51" s="44" t="s">
        <v>20</v>
      </c>
      <c r="C51" s="45">
        <f t="shared" si="2"/>
        <v>0</v>
      </c>
      <c r="D51" s="45">
        <f t="shared" si="2"/>
        <v>0</v>
      </c>
      <c r="E51" s="26">
        <f t="shared" si="0"/>
        <v>0</v>
      </c>
    </row>
    <row r="52" spans="1:5" ht="20.25" hidden="1" x14ac:dyDescent="0.3">
      <c r="A52" s="43" t="s">
        <v>21</v>
      </c>
      <c r="B52" s="44" t="s">
        <v>22</v>
      </c>
      <c r="C52" s="45">
        <f t="shared" si="2"/>
        <v>0</v>
      </c>
      <c r="D52" s="45">
        <f t="shared" si="2"/>
        <v>0</v>
      </c>
      <c r="E52" s="26">
        <f t="shared" si="0"/>
        <v>0</v>
      </c>
    </row>
    <row r="53" spans="1:5" ht="40.5" hidden="1" x14ac:dyDescent="0.3">
      <c r="A53" s="43" t="s">
        <v>23</v>
      </c>
      <c r="B53" s="44" t="s">
        <v>24</v>
      </c>
      <c r="C53" s="45"/>
      <c r="D53" s="45"/>
      <c r="E53" s="26">
        <f t="shared" si="0"/>
        <v>0</v>
      </c>
    </row>
    <row r="54" spans="1:5" ht="43.5" customHeight="1" x14ac:dyDescent="0.3">
      <c r="A54" s="24" t="s">
        <v>123</v>
      </c>
      <c r="B54" s="31" t="s">
        <v>96</v>
      </c>
      <c r="C54" s="26">
        <f>C55+C62+C65</f>
        <v>6127</v>
      </c>
      <c r="D54" s="26">
        <f>D55+D62+D65</f>
        <v>-602</v>
      </c>
      <c r="E54" s="26">
        <f t="shared" si="0"/>
        <v>5525</v>
      </c>
    </row>
    <row r="55" spans="1:5" ht="62.25" customHeight="1" x14ac:dyDescent="0.3">
      <c r="A55" s="27" t="s">
        <v>124</v>
      </c>
      <c r="B55" s="46" t="s">
        <v>15</v>
      </c>
      <c r="C55" s="12">
        <f>C56+C58+C60</f>
        <v>5310</v>
      </c>
      <c r="D55" s="12">
        <f>D56+D58+D60</f>
        <v>-670</v>
      </c>
      <c r="E55" s="77">
        <f t="shared" si="0"/>
        <v>4640</v>
      </c>
    </row>
    <row r="56" spans="1:5" ht="45" customHeight="1" x14ac:dyDescent="0.3">
      <c r="A56" s="27" t="s">
        <v>125</v>
      </c>
      <c r="B56" s="46" t="s">
        <v>7</v>
      </c>
      <c r="C56" s="12">
        <f>C57</f>
        <v>2810</v>
      </c>
      <c r="D56" s="12">
        <f>D57</f>
        <v>-670</v>
      </c>
      <c r="E56" s="77">
        <f t="shared" si="0"/>
        <v>2140</v>
      </c>
    </row>
    <row r="57" spans="1:5" ht="61.5" customHeight="1" x14ac:dyDescent="0.3">
      <c r="A57" s="27" t="s">
        <v>126</v>
      </c>
      <c r="B57" s="46" t="s">
        <v>69</v>
      </c>
      <c r="C57" s="12">
        <v>2810</v>
      </c>
      <c r="D57" s="12">
        <v>-670</v>
      </c>
      <c r="E57" s="77">
        <f t="shared" si="0"/>
        <v>2140</v>
      </c>
    </row>
    <row r="58" spans="1:5" ht="60.75" hidden="1" x14ac:dyDescent="0.3">
      <c r="A58" s="27" t="s">
        <v>127</v>
      </c>
      <c r="B58" s="46" t="s">
        <v>190</v>
      </c>
      <c r="C58" s="12">
        <f>C59</f>
        <v>0</v>
      </c>
      <c r="D58" s="12">
        <f>D59</f>
        <v>0</v>
      </c>
      <c r="E58" s="77">
        <f t="shared" si="0"/>
        <v>0</v>
      </c>
    </row>
    <row r="59" spans="1:5" ht="60.75" hidden="1" x14ac:dyDescent="0.3">
      <c r="A59" s="27" t="s">
        <v>128</v>
      </c>
      <c r="B59" s="46" t="s">
        <v>68</v>
      </c>
      <c r="C59" s="12"/>
      <c r="D59" s="12"/>
      <c r="E59" s="77">
        <f t="shared" si="0"/>
        <v>0</v>
      </c>
    </row>
    <row r="60" spans="1:5" ht="41.25" customHeight="1" x14ac:dyDescent="0.3">
      <c r="A60" s="27" t="s">
        <v>143</v>
      </c>
      <c r="B60" s="46" t="s">
        <v>233</v>
      </c>
      <c r="C60" s="12">
        <f>C61</f>
        <v>2500</v>
      </c>
      <c r="D60" s="12">
        <f>D61</f>
        <v>0</v>
      </c>
      <c r="E60" s="77">
        <f t="shared" si="0"/>
        <v>2500</v>
      </c>
    </row>
    <row r="61" spans="1:5" ht="40.5" customHeight="1" x14ac:dyDescent="0.3">
      <c r="A61" s="27" t="s">
        <v>144</v>
      </c>
      <c r="B61" s="46" t="s">
        <v>234</v>
      </c>
      <c r="C61" s="12">
        <v>2500</v>
      </c>
      <c r="D61" s="12"/>
      <c r="E61" s="77">
        <f t="shared" si="0"/>
        <v>2500</v>
      </c>
    </row>
    <row r="62" spans="1:5" ht="20.25" hidden="1" x14ac:dyDescent="0.3">
      <c r="A62" s="27" t="s">
        <v>129</v>
      </c>
      <c r="B62" s="46" t="s">
        <v>92</v>
      </c>
      <c r="C62" s="12">
        <f t="shared" ref="C62:D63" si="3">C63</f>
        <v>0</v>
      </c>
      <c r="D62" s="12">
        <f t="shared" si="3"/>
        <v>0</v>
      </c>
      <c r="E62" s="77">
        <f t="shared" si="0"/>
        <v>0</v>
      </c>
    </row>
    <row r="63" spans="1:5" ht="40.5" hidden="1" x14ac:dyDescent="0.3">
      <c r="A63" s="27" t="s">
        <v>130</v>
      </c>
      <c r="B63" s="46" t="s">
        <v>93</v>
      </c>
      <c r="C63" s="12">
        <f t="shared" si="3"/>
        <v>0</v>
      </c>
      <c r="D63" s="12">
        <f t="shared" si="3"/>
        <v>0</v>
      </c>
      <c r="E63" s="77">
        <f t="shared" si="0"/>
        <v>0</v>
      </c>
    </row>
    <row r="64" spans="1:5" ht="40.5" hidden="1" x14ac:dyDescent="0.3">
      <c r="A64" s="27" t="s">
        <v>131</v>
      </c>
      <c r="B64" s="46" t="s">
        <v>94</v>
      </c>
      <c r="C64" s="12"/>
      <c r="D64" s="12"/>
      <c r="E64" s="77">
        <f t="shared" si="0"/>
        <v>0</v>
      </c>
    </row>
    <row r="65" spans="1:5" ht="60.75" customHeight="1" x14ac:dyDescent="0.3">
      <c r="A65" s="27" t="s">
        <v>173</v>
      </c>
      <c r="B65" s="46" t="s">
        <v>174</v>
      </c>
      <c r="C65" s="12">
        <f>C66+C68</f>
        <v>817</v>
      </c>
      <c r="D65" s="12">
        <f>D66+D68</f>
        <v>68</v>
      </c>
      <c r="E65" s="77">
        <f t="shared" si="0"/>
        <v>885</v>
      </c>
    </row>
    <row r="66" spans="1:5" ht="61.5" customHeight="1" x14ac:dyDescent="0.3">
      <c r="A66" s="27" t="s">
        <v>175</v>
      </c>
      <c r="B66" s="46" t="s">
        <v>176</v>
      </c>
      <c r="C66" s="12">
        <f>C67</f>
        <v>17</v>
      </c>
      <c r="D66" s="12">
        <f>D67</f>
        <v>68</v>
      </c>
      <c r="E66" s="77">
        <f t="shared" si="0"/>
        <v>85</v>
      </c>
    </row>
    <row r="67" spans="1:5" ht="62.25" customHeight="1" x14ac:dyDescent="0.3">
      <c r="A67" s="27" t="s">
        <v>177</v>
      </c>
      <c r="B67" s="46" t="s">
        <v>178</v>
      </c>
      <c r="C67" s="12">
        <v>17</v>
      </c>
      <c r="D67" s="12">
        <v>68</v>
      </c>
      <c r="E67" s="77">
        <f t="shared" si="0"/>
        <v>85</v>
      </c>
    </row>
    <row r="68" spans="1:5" ht="82.5" customHeight="1" x14ac:dyDescent="0.3">
      <c r="A68" s="27" t="s">
        <v>235</v>
      </c>
      <c r="B68" s="46" t="s">
        <v>236</v>
      </c>
      <c r="C68" s="12">
        <f>C69</f>
        <v>800</v>
      </c>
      <c r="D68" s="12">
        <f>D69</f>
        <v>0</v>
      </c>
      <c r="E68" s="77">
        <f t="shared" si="0"/>
        <v>800</v>
      </c>
    </row>
    <row r="69" spans="1:5" ht="83.25" customHeight="1" x14ac:dyDescent="0.3">
      <c r="A69" s="27" t="s">
        <v>237</v>
      </c>
      <c r="B69" s="46" t="s">
        <v>238</v>
      </c>
      <c r="C69" s="12">
        <v>800</v>
      </c>
      <c r="D69" s="12"/>
      <c r="E69" s="77">
        <f t="shared" si="0"/>
        <v>800</v>
      </c>
    </row>
    <row r="70" spans="1:5" ht="19.5" customHeight="1" x14ac:dyDescent="0.3">
      <c r="A70" s="47" t="s">
        <v>146</v>
      </c>
      <c r="B70" s="31" t="s">
        <v>161</v>
      </c>
      <c r="C70" s="26">
        <f>C71+C74</f>
        <v>60</v>
      </c>
      <c r="D70" s="26">
        <f>D71+D74</f>
        <v>0</v>
      </c>
      <c r="E70" s="26">
        <f t="shared" si="0"/>
        <v>60</v>
      </c>
    </row>
    <row r="71" spans="1:5" ht="20.25" hidden="1" x14ac:dyDescent="0.3">
      <c r="A71" s="27" t="s">
        <v>31</v>
      </c>
      <c r="B71" s="46" t="s">
        <v>27</v>
      </c>
      <c r="C71" s="12">
        <f t="shared" ref="C71:D72" si="4">C72</f>
        <v>0</v>
      </c>
      <c r="D71" s="12">
        <f t="shared" si="4"/>
        <v>0</v>
      </c>
      <c r="E71" s="26">
        <f t="shared" si="0"/>
        <v>0</v>
      </c>
    </row>
    <row r="72" spans="1:5" ht="20.25" hidden="1" x14ac:dyDescent="0.3">
      <c r="A72" s="27" t="s">
        <v>32</v>
      </c>
      <c r="B72" s="46" t="s">
        <v>28</v>
      </c>
      <c r="C72" s="12">
        <f t="shared" si="4"/>
        <v>0</v>
      </c>
      <c r="D72" s="12">
        <f t="shared" si="4"/>
        <v>0</v>
      </c>
      <c r="E72" s="26">
        <f t="shared" si="0"/>
        <v>0</v>
      </c>
    </row>
    <row r="73" spans="1:5" ht="20.25" hidden="1" x14ac:dyDescent="0.3">
      <c r="A73" s="27" t="s">
        <v>81</v>
      </c>
      <c r="B73" s="46" t="s">
        <v>82</v>
      </c>
      <c r="C73" s="12"/>
      <c r="D73" s="12"/>
      <c r="E73" s="26">
        <f t="shared" si="0"/>
        <v>0</v>
      </c>
    </row>
    <row r="74" spans="1:5" ht="20.25" x14ac:dyDescent="0.3">
      <c r="A74" s="27" t="s">
        <v>147</v>
      </c>
      <c r="B74" s="46" t="s">
        <v>29</v>
      </c>
      <c r="C74" s="12">
        <f>C77+C75</f>
        <v>60</v>
      </c>
      <c r="D74" s="12">
        <f>D77+D75</f>
        <v>0</v>
      </c>
      <c r="E74" s="77">
        <f t="shared" si="0"/>
        <v>60</v>
      </c>
    </row>
    <row r="75" spans="1:5" ht="20.25" hidden="1" x14ac:dyDescent="0.3">
      <c r="A75" s="27" t="s">
        <v>239</v>
      </c>
      <c r="B75" s="46" t="s">
        <v>37</v>
      </c>
      <c r="C75" s="12">
        <f>C76</f>
        <v>0</v>
      </c>
      <c r="D75" s="12">
        <f>D76</f>
        <v>0</v>
      </c>
      <c r="E75" s="77">
        <f t="shared" si="0"/>
        <v>0</v>
      </c>
    </row>
    <row r="76" spans="1:5" ht="40.5" hidden="1" x14ac:dyDescent="0.3">
      <c r="A76" s="27" t="s">
        <v>240</v>
      </c>
      <c r="B76" s="46" t="s">
        <v>67</v>
      </c>
      <c r="C76" s="12"/>
      <c r="D76" s="12"/>
      <c r="E76" s="77">
        <f t="shared" si="0"/>
        <v>0</v>
      </c>
    </row>
    <row r="77" spans="1:5" ht="20.25" x14ac:dyDescent="0.3">
      <c r="A77" s="27" t="s">
        <v>148</v>
      </c>
      <c r="B77" s="46" t="s">
        <v>30</v>
      </c>
      <c r="C77" s="12">
        <f>C78</f>
        <v>60</v>
      </c>
      <c r="D77" s="12">
        <f>D78</f>
        <v>0</v>
      </c>
      <c r="E77" s="77">
        <f t="shared" si="0"/>
        <v>60</v>
      </c>
    </row>
    <row r="78" spans="1:5" ht="20.25" x14ac:dyDescent="0.3">
      <c r="A78" s="27" t="s">
        <v>149</v>
      </c>
      <c r="B78" s="46" t="s">
        <v>80</v>
      </c>
      <c r="C78" s="12">
        <v>60</v>
      </c>
      <c r="D78" s="12"/>
      <c r="E78" s="77">
        <f t="shared" si="0"/>
        <v>60</v>
      </c>
    </row>
    <row r="79" spans="1:5" ht="19.5" customHeight="1" x14ac:dyDescent="0.3">
      <c r="A79" s="24" t="s">
        <v>132</v>
      </c>
      <c r="B79" s="31" t="s">
        <v>95</v>
      </c>
      <c r="C79" s="26">
        <f>C83+C80+C88</f>
        <v>564</v>
      </c>
      <c r="D79" s="26">
        <f>D83+D80+D88</f>
        <v>354</v>
      </c>
      <c r="E79" s="26">
        <f t="shared" ref="E79:E150" si="5">C79+D79</f>
        <v>918</v>
      </c>
    </row>
    <row r="80" spans="1:5" ht="33.75" hidden="1" customHeight="1" x14ac:dyDescent="0.3">
      <c r="A80" s="27" t="s">
        <v>230</v>
      </c>
      <c r="B80" s="28" t="s">
        <v>54</v>
      </c>
      <c r="C80" s="12">
        <f t="shared" ref="C80:D81" si="6">C81</f>
        <v>0</v>
      </c>
      <c r="D80" s="12">
        <f t="shared" si="6"/>
        <v>0</v>
      </c>
      <c r="E80" s="26">
        <f t="shared" si="5"/>
        <v>0</v>
      </c>
    </row>
    <row r="81" spans="1:5" ht="49.5" hidden="1" customHeight="1" x14ac:dyDescent="0.3">
      <c r="A81" s="27" t="s">
        <v>229</v>
      </c>
      <c r="B81" s="28" t="s">
        <v>66</v>
      </c>
      <c r="C81" s="12">
        <f t="shared" si="6"/>
        <v>0</v>
      </c>
      <c r="D81" s="12">
        <f t="shared" si="6"/>
        <v>0</v>
      </c>
      <c r="E81" s="26">
        <f t="shared" si="5"/>
        <v>0</v>
      </c>
    </row>
    <row r="82" spans="1:5" ht="33.75" hidden="1" customHeight="1" x14ac:dyDescent="0.3">
      <c r="A82" s="27" t="s">
        <v>228</v>
      </c>
      <c r="B82" s="28" t="s">
        <v>65</v>
      </c>
      <c r="C82" s="12"/>
      <c r="D82" s="12"/>
      <c r="E82" s="26">
        <f t="shared" si="5"/>
        <v>0</v>
      </c>
    </row>
    <row r="83" spans="1:5" ht="27" customHeight="1" x14ac:dyDescent="0.3">
      <c r="A83" s="30" t="s">
        <v>133</v>
      </c>
      <c r="B83" s="46" t="s">
        <v>53</v>
      </c>
      <c r="C83" s="12">
        <f>C84+C86</f>
        <v>544</v>
      </c>
      <c r="D83" s="12">
        <f>D84+D86</f>
        <v>206</v>
      </c>
      <c r="E83" s="77">
        <f t="shared" si="5"/>
        <v>750</v>
      </c>
    </row>
    <row r="84" spans="1:5" ht="24.75" customHeight="1" x14ac:dyDescent="0.3">
      <c r="A84" s="30" t="s">
        <v>134</v>
      </c>
      <c r="B84" s="46" t="s">
        <v>10</v>
      </c>
      <c r="C84" s="12">
        <f>C85</f>
        <v>544</v>
      </c>
      <c r="D84" s="12">
        <f>D85</f>
        <v>206</v>
      </c>
      <c r="E84" s="77">
        <f t="shared" si="5"/>
        <v>750</v>
      </c>
    </row>
    <row r="85" spans="1:5" ht="41.25" customHeight="1" x14ac:dyDescent="0.3">
      <c r="A85" s="30" t="s">
        <v>135</v>
      </c>
      <c r="B85" s="46" t="s">
        <v>64</v>
      </c>
      <c r="C85" s="12">
        <v>544</v>
      </c>
      <c r="D85" s="12">
        <v>206</v>
      </c>
      <c r="E85" s="77">
        <f t="shared" si="5"/>
        <v>750</v>
      </c>
    </row>
    <row r="86" spans="1:5" ht="41.25" hidden="1" customHeight="1" x14ac:dyDescent="0.3">
      <c r="A86" s="30" t="s">
        <v>241</v>
      </c>
      <c r="B86" s="46" t="s">
        <v>242</v>
      </c>
      <c r="C86" s="12">
        <f>C87</f>
        <v>0</v>
      </c>
      <c r="D86" s="12">
        <f>D87</f>
        <v>0</v>
      </c>
      <c r="E86" s="77">
        <f t="shared" si="5"/>
        <v>0</v>
      </c>
    </row>
    <row r="87" spans="1:5" ht="41.25" hidden="1" customHeight="1" x14ac:dyDescent="0.3">
      <c r="A87" s="30" t="s">
        <v>243</v>
      </c>
      <c r="B87" s="46" t="s">
        <v>244</v>
      </c>
      <c r="C87" s="12"/>
      <c r="D87" s="12"/>
      <c r="E87" s="77">
        <f t="shared" si="5"/>
        <v>0</v>
      </c>
    </row>
    <row r="88" spans="1:5" ht="61.5" customHeight="1" x14ac:dyDescent="0.3">
      <c r="A88" s="30" t="s">
        <v>200</v>
      </c>
      <c r="B88" s="46" t="s">
        <v>201</v>
      </c>
      <c r="C88" s="12">
        <f t="shared" ref="C88:D89" si="7">C89</f>
        <v>20</v>
      </c>
      <c r="D88" s="12">
        <f t="shared" si="7"/>
        <v>148</v>
      </c>
      <c r="E88" s="77">
        <f t="shared" si="5"/>
        <v>168</v>
      </c>
    </row>
    <row r="89" spans="1:5" ht="60.75" customHeight="1" x14ac:dyDescent="0.3">
      <c r="A89" s="30" t="s">
        <v>204</v>
      </c>
      <c r="B89" s="46" t="s">
        <v>202</v>
      </c>
      <c r="C89" s="12">
        <f t="shared" si="7"/>
        <v>20</v>
      </c>
      <c r="D89" s="12">
        <f t="shared" si="7"/>
        <v>148</v>
      </c>
      <c r="E89" s="77">
        <f t="shared" si="5"/>
        <v>168</v>
      </c>
    </row>
    <row r="90" spans="1:5" ht="63.75" customHeight="1" x14ac:dyDescent="0.3">
      <c r="A90" s="30" t="s">
        <v>199</v>
      </c>
      <c r="B90" s="46" t="s">
        <v>203</v>
      </c>
      <c r="C90" s="12">
        <v>20</v>
      </c>
      <c r="D90" s="12">
        <v>148</v>
      </c>
      <c r="E90" s="77">
        <f t="shared" si="5"/>
        <v>168</v>
      </c>
    </row>
    <row r="91" spans="1:5" ht="20.25" x14ac:dyDescent="0.3">
      <c r="A91" s="24" t="s">
        <v>150</v>
      </c>
      <c r="B91" s="31" t="s">
        <v>34</v>
      </c>
      <c r="C91" s="26">
        <f>C92+C100+C97</f>
        <v>0</v>
      </c>
      <c r="D91" s="26">
        <f>D92+D100+D97</f>
        <v>6</v>
      </c>
      <c r="E91" s="26">
        <f t="shared" si="5"/>
        <v>6</v>
      </c>
    </row>
    <row r="92" spans="1:5" ht="81.75" customHeight="1" x14ac:dyDescent="0.3">
      <c r="A92" s="68" t="s">
        <v>245</v>
      </c>
      <c r="B92" s="46" t="s">
        <v>246</v>
      </c>
      <c r="C92" s="12">
        <f>C93+C95</f>
        <v>0</v>
      </c>
      <c r="D92" s="12">
        <f>D93+D95</f>
        <v>2</v>
      </c>
      <c r="E92" s="77">
        <f t="shared" si="5"/>
        <v>2</v>
      </c>
    </row>
    <row r="93" spans="1:5" ht="42" customHeight="1" x14ac:dyDescent="0.3">
      <c r="A93" s="68" t="s">
        <v>247</v>
      </c>
      <c r="B93" s="46" t="s">
        <v>248</v>
      </c>
      <c r="C93" s="12">
        <f t="shared" ref="C93:D93" si="8">C94</f>
        <v>0</v>
      </c>
      <c r="D93" s="12">
        <f t="shared" si="8"/>
        <v>2</v>
      </c>
      <c r="E93" s="77">
        <f t="shared" si="5"/>
        <v>2</v>
      </c>
    </row>
    <row r="94" spans="1:5" ht="60.75" customHeight="1" x14ac:dyDescent="0.3">
      <c r="A94" s="68" t="s">
        <v>249</v>
      </c>
      <c r="B94" s="46" t="s">
        <v>250</v>
      </c>
      <c r="C94" s="12"/>
      <c r="D94" s="12">
        <v>2</v>
      </c>
      <c r="E94" s="77">
        <f t="shared" si="5"/>
        <v>2</v>
      </c>
    </row>
    <row r="95" spans="1:5" ht="60" hidden="1" customHeight="1" x14ac:dyDescent="0.3">
      <c r="A95" s="68" t="s">
        <v>251</v>
      </c>
      <c r="B95" s="46" t="s">
        <v>252</v>
      </c>
      <c r="C95" s="12">
        <f>C96</f>
        <v>0</v>
      </c>
      <c r="D95" s="12">
        <f>D96</f>
        <v>0</v>
      </c>
      <c r="E95" s="77">
        <f t="shared" si="5"/>
        <v>0</v>
      </c>
    </row>
    <row r="96" spans="1:5" ht="59.25" hidden="1" customHeight="1" x14ac:dyDescent="0.3">
      <c r="A96" s="68" t="s">
        <v>253</v>
      </c>
      <c r="B96" s="46" t="s">
        <v>254</v>
      </c>
      <c r="C96" s="12"/>
      <c r="D96" s="12"/>
      <c r="E96" s="77">
        <f t="shared" si="5"/>
        <v>0</v>
      </c>
    </row>
    <row r="97" spans="1:5" ht="28.5" hidden="1" customHeight="1" x14ac:dyDescent="0.3">
      <c r="A97" s="68" t="s">
        <v>288</v>
      </c>
      <c r="B97" s="46" t="s">
        <v>289</v>
      </c>
      <c r="C97" s="12">
        <f>C98</f>
        <v>0</v>
      </c>
      <c r="D97" s="12">
        <f>D98</f>
        <v>0</v>
      </c>
      <c r="E97" s="77">
        <f t="shared" si="5"/>
        <v>0</v>
      </c>
    </row>
    <row r="98" spans="1:5" ht="59.25" hidden="1" customHeight="1" x14ac:dyDescent="0.3">
      <c r="A98" s="68" t="s">
        <v>286</v>
      </c>
      <c r="B98" s="46" t="s">
        <v>287</v>
      </c>
      <c r="C98" s="12">
        <f>C99</f>
        <v>0</v>
      </c>
      <c r="D98" s="12">
        <f>D99</f>
        <v>0</v>
      </c>
      <c r="E98" s="77">
        <f t="shared" si="5"/>
        <v>0</v>
      </c>
    </row>
    <row r="99" spans="1:5" ht="59.25" hidden="1" customHeight="1" x14ac:dyDescent="0.3">
      <c r="A99" s="68" t="s">
        <v>284</v>
      </c>
      <c r="B99" s="46" t="s">
        <v>285</v>
      </c>
      <c r="C99" s="12"/>
      <c r="D99" s="12"/>
      <c r="E99" s="77">
        <f t="shared" si="5"/>
        <v>0</v>
      </c>
    </row>
    <row r="100" spans="1:5" ht="27" customHeight="1" x14ac:dyDescent="0.3">
      <c r="A100" s="68" t="s">
        <v>282</v>
      </c>
      <c r="B100" s="46" t="s">
        <v>283</v>
      </c>
      <c r="C100" s="12">
        <f>C101</f>
        <v>0</v>
      </c>
      <c r="D100" s="12">
        <f>D101</f>
        <v>4</v>
      </c>
      <c r="E100" s="77">
        <f t="shared" si="5"/>
        <v>4</v>
      </c>
    </row>
    <row r="101" spans="1:5" ht="27.75" customHeight="1" x14ac:dyDescent="0.3">
      <c r="A101" s="68" t="s">
        <v>280</v>
      </c>
      <c r="B101" s="46" t="s">
        <v>281</v>
      </c>
      <c r="C101" s="12">
        <f>C102</f>
        <v>0</v>
      </c>
      <c r="D101" s="12">
        <f>D102</f>
        <v>4</v>
      </c>
      <c r="E101" s="77">
        <f t="shared" si="5"/>
        <v>4</v>
      </c>
    </row>
    <row r="102" spans="1:5" ht="39.75" customHeight="1" x14ac:dyDescent="0.3">
      <c r="A102" s="68" t="s">
        <v>278</v>
      </c>
      <c r="B102" s="46" t="s">
        <v>279</v>
      </c>
      <c r="C102" s="12"/>
      <c r="D102" s="12">
        <v>4</v>
      </c>
      <c r="E102" s="77">
        <f t="shared" si="5"/>
        <v>4</v>
      </c>
    </row>
    <row r="103" spans="1:5" s="4" customFormat="1" ht="18.75" hidden="1" customHeight="1" x14ac:dyDescent="0.3">
      <c r="A103" s="48" t="s">
        <v>136</v>
      </c>
      <c r="B103" s="49" t="s">
        <v>87</v>
      </c>
      <c r="C103" s="26">
        <f>C104+C106</f>
        <v>0</v>
      </c>
      <c r="D103" s="26">
        <f>D104+D106</f>
        <v>0</v>
      </c>
      <c r="E103" s="26">
        <f t="shared" si="5"/>
        <v>0</v>
      </c>
    </row>
    <row r="104" spans="1:5" ht="20.25" hidden="1" x14ac:dyDescent="0.3">
      <c r="A104" s="30" t="s">
        <v>137</v>
      </c>
      <c r="B104" s="46" t="s">
        <v>88</v>
      </c>
      <c r="C104" s="12">
        <f>C105</f>
        <v>0</v>
      </c>
      <c r="D104" s="12">
        <f>D105</f>
        <v>0</v>
      </c>
      <c r="E104" s="77">
        <f t="shared" si="5"/>
        <v>0</v>
      </c>
    </row>
    <row r="105" spans="1:5" ht="20.25" hidden="1" x14ac:dyDescent="0.3">
      <c r="A105" s="30" t="s">
        <v>138</v>
      </c>
      <c r="B105" s="46" t="s">
        <v>89</v>
      </c>
      <c r="C105" s="12"/>
      <c r="D105" s="12"/>
      <c r="E105" s="77">
        <f t="shared" si="5"/>
        <v>0</v>
      </c>
    </row>
    <row r="106" spans="1:5" ht="20.25" hidden="1" customHeight="1" x14ac:dyDescent="0.3">
      <c r="A106" s="30" t="s">
        <v>227</v>
      </c>
      <c r="B106" s="46" t="s">
        <v>226</v>
      </c>
      <c r="C106" s="12">
        <f>C107</f>
        <v>0</v>
      </c>
      <c r="D106" s="12">
        <f>D107</f>
        <v>0</v>
      </c>
      <c r="E106" s="77">
        <f t="shared" si="5"/>
        <v>0</v>
      </c>
    </row>
    <row r="107" spans="1:5" ht="21" hidden="1" customHeight="1" x14ac:dyDescent="0.3">
      <c r="A107" s="30" t="s">
        <v>225</v>
      </c>
      <c r="B107" s="46" t="s">
        <v>224</v>
      </c>
      <c r="C107" s="12"/>
      <c r="D107" s="12"/>
      <c r="E107" s="77">
        <f t="shared" si="5"/>
        <v>0</v>
      </c>
    </row>
    <row r="108" spans="1:5" ht="20.25" customHeight="1" x14ac:dyDescent="0.3">
      <c r="A108" s="21" t="s">
        <v>139</v>
      </c>
      <c r="B108" s="22" t="s">
        <v>6</v>
      </c>
      <c r="C108" s="26">
        <f>C109+C155+C158+C152</f>
        <v>74345.7</v>
      </c>
      <c r="D108" s="26">
        <f>D109+D155+D158+D152</f>
        <v>-21353.399999999998</v>
      </c>
      <c r="E108" s="26">
        <f t="shared" si="5"/>
        <v>52992.3</v>
      </c>
    </row>
    <row r="109" spans="1:5" ht="41.25" customHeight="1" x14ac:dyDescent="0.3">
      <c r="A109" s="24" t="s">
        <v>140</v>
      </c>
      <c r="B109" s="25" t="s">
        <v>63</v>
      </c>
      <c r="C109" s="26">
        <f>C110+C117+C145+C142</f>
        <v>77884.7</v>
      </c>
      <c r="D109" s="26">
        <f>D110+D117+D145+D142</f>
        <v>-21353.399999999998</v>
      </c>
      <c r="E109" s="26">
        <f t="shared" si="5"/>
        <v>56531.3</v>
      </c>
    </row>
    <row r="110" spans="1:5" s="2" customFormat="1" ht="20.25" customHeight="1" x14ac:dyDescent="0.3">
      <c r="A110" s="24" t="s">
        <v>151</v>
      </c>
      <c r="B110" s="31" t="s">
        <v>103</v>
      </c>
      <c r="C110" s="26">
        <f>C111+C113+C115</f>
        <v>1123</v>
      </c>
      <c r="D110" s="26">
        <f>D111+D113+D115</f>
        <v>0</v>
      </c>
      <c r="E110" s="26">
        <f t="shared" si="5"/>
        <v>1123</v>
      </c>
    </row>
    <row r="111" spans="1:5" ht="20.25" hidden="1" x14ac:dyDescent="0.3">
      <c r="A111" s="27" t="s">
        <v>152</v>
      </c>
      <c r="B111" s="28" t="s">
        <v>83</v>
      </c>
      <c r="C111" s="12">
        <f>C112</f>
        <v>0</v>
      </c>
      <c r="D111" s="12">
        <f>D112</f>
        <v>0</v>
      </c>
      <c r="E111" s="26">
        <f t="shared" si="5"/>
        <v>0</v>
      </c>
    </row>
    <row r="112" spans="1:5" ht="40.5" hidden="1" x14ac:dyDescent="0.3">
      <c r="A112" s="50" t="s">
        <v>153</v>
      </c>
      <c r="B112" s="51" t="s">
        <v>179</v>
      </c>
      <c r="C112" s="12">
        <v>0</v>
      </c>
      <c r="D112" s="12">
        <v>0</v>
      </c>
      <c r="E112" s="26">
        <f t="shared" si="5"/>
        <v>0</v>
      </c>
    </row>
    <row r="113" spans="1:5" ht="20.25" hidden="1" x14ac:dyDescent="0.3">
      <c r="A113" s="52" t="s">
        <v>154</v>
      </c>
      <c r="B113" s="53" t="s">
        <v>8</v>
      </c>
      <c r="C113" s="12">
        <f>C114</f>
        <v>0</v>
      </c>
      <c r="D113" s="12">
        <f>D114</f>
        <v>0</v>
      </c>
      <c r="E113" s="26">
        <f t="shared" si="5"/>
        <v>0</v>
      </c>
    </row>
    <row r="114" spans="1:5" ht="20.25" hidden="1" x14ac:dyDescent="0.3">
      <c r="A114" s="52" t="s">
        <v>155</v>
      </c>
      <c r="B114" s="53" t="s">
        <v>79</v>
      </c>
      <c r="C114" s="12"/>
      <c r="D114" s="12"/>
      <c r="E114" s="26">
        <f t="shared" si="5"/>
        <v>0</v>
      </c>
    </row>
    <row r="115" spans="1:5" ht="42.75" customHeight="1" x14ac:dyDescent="0.3">
      <c r="A115" s="52" t="s">
        <v>181</v>
      </c>
      <c r="B115" s="53" t="s">
        <v>182</v>
      </c>
      <c r="C115" s="12">
        <f>C116</f>
        <v>1123</v>
      </c>
      <c r="D115" s="12">
        <f>D116</f>
        <v>0</v>
      </c>
      <c r="E115" s="77">
        <f t="shared" si="5"/>
        <v>1123</v>
      </c>
    </row>
    <row r="116" spans="1:5" ht="42" customHeight="1" x14ac:dyDescent="0.3">
      <c r="A116" s="52" t="s">
        <v>183</v>
      </c>
      <c r="B116" s="53" t="s">
        <v>184</v>
      </c>
      <c r="C116" s="12">
        <v>1123</v>
      </c>
      <c r="D116" s="12"/>
      <c r="E116" s="77">
        <f t="shared" si="5"/>
        <v>1123</v>
      </c>
    </row>
    <row r="117" spans="1:5" s="2" customFormat="1" ht="21" customHeight="1" x14ac:dyDescent="0.3">
      <c r="A117" s="54" t="s">
        <v>156</v>
      </c>
      <c r="B117" s="25" t="s">
        <v>48</v>
      </c>
      <c r="C117" s="26">
        <f>C118+C131+C122+C120+C128+C124</f>
        <v>75703.8</v>
      </c>
      <c r="D117" s="26">
        <f>D118+D131+D122+D120+D128+D124</f>
        <v>-21412.3</v>
      </c>
      <c r="E117" s="26">
        <f t="shared" si="5"/>
        <v>54291.5</v>
      </c>
    </row>
    <row r="118" spans="1:5" s="5" customFormat="1" ht="20.25" hidden="1" x14ac:dyDescent="0.3">
      <c r="A118" s="52" t="s">
        <v>223</v>
      </c>
      <c r="B118" s="29" t="s">
        <v>91</v>
      </c>
      <c r="C118" s="12">
        <f>C119</f>
        <v>0</v>
      </c>
      <c r="D118" s="12">
        <f>D119</f>
        <v>0</v>
      </c>
      <c r="E118" s="26">
        <f t="shared" si="5"/>
        <v>0</v>
      </c>
    </row>
    <row r="119" spans="1:5" s="5" customFormat="1" ht="20.25" hidden="1" x14ac:dyDescent="0.3">
      <c r="A119" s="52" t="s">
        <v>222</v>
      </c>
      <c r="B119" s="29" t="s">
        <v>90</v>
      </c>
      <c r="C119" s="12"/>
      <c r="D119" s="12"/>
      <c r="E119" s="26">
        <f t="shared" si="5"/>
        <v>0</v>
      </c>
    </row>
    <row r="120" spans="1:5" s="5" customFormat="1" ht="23.25" hidden="1" customHeight="1" x14ac:dyDescent="0.3">
      <c r="A120" s="52" t="s">
        <v>221</v>
      </c>
      <c r="B120" s="29" t="s">
        <v>220</v>
      </c>
      <c r="C120" s="12">
        <f>C121</f>
        <v>0</v>
      </c>
      <c r="D120" s="12">
        <f>D121</f>
        <v>0</v>
      </c>
      <c r="E120" s="26">
        <f t="shared" si="5"/>
        <v>0</v>
      </c>
    </row>
    <row r="121" spans="1:5" s="5" customFormat="1" ht="33" hidden="1" customHeight="1" x14ac:dyDescent="0.3">
      <c r="A121" s="52" t="s">
        <v>219</v>
      </c>
      <c r="B121" s="29" t="s">
        <v>218</v>
      </c>
      <c r="C121" s="12"/>
      <c r="D121" s="12"/>
      <c r="E121" s="26">
        <f t="shared" si="5"/>
        <v>0</v>
      </c>
    </row>
    <row r="122" spans="1:5" s="5" customFormat="1" ht="26.25" customHeight="1" x14ac:dyDescent="0.3">
      <c r="A122" s="52" t="s">
        <v>157</v>
      </c>
      <c r="B122" s="29" t="s">
        <v>186</v>
      </c>
      <c r="C122" s="12">
        <f>C123</f>
        <v>11979</v>
      </c>
      <c r="D122" s="12">
        <f>D123</f>
        <v>0</v>
      </c>
      <c r="E122" s="77">
        <f t="shared" si="5"/>
        <v>11979</v>
      </c>
    </row>
    <row r="123" spans="1:5" s="5" customFormat="1" ht="25.5" customHeight="1" x14ac:dyDescent="0.3">
      <c r="A123" s="52" t="s">
        <v>158</v>
      </c>
      <c r="B123" s="29" t="s">
        <v>185</v>
      </c>
      <c r="C123" s="12">
        <v>11979</v>
      </c>
      <c r="D123" s="12"/>
      <c r="E123" s="77">
        <f t="shared" si="5"/>
        <v>11979</v>
      </c>
    </row>
    <row r="124" spans="1:5" s="5" customFormat="1" ht="25.5" customHeight="1" x14ac:dyDescent="0.3">
      <c r="A124" s="52" t="s">
        <v>276</v>
      </c>
      <c r="B124" s="29" t="s">
        <v>277</v>
      </c>
      <c r="C124" s="12">
        <f>C125</f>
        <v>6631.6</v>
      </c>
      <c r="D124" s="12">
        <f>D125</f>
        <v>0</v>
      </c>
      <c r="E124" s="77">
        <f t="shared" si="5"/>
        <v>6631.6</v>
      </c>
    </row>
    <row r="125" spans="1:5" s="5" customFormat="1" ht="26.25" customHeight="1" x14ac:dyDescent="0.3">
      <c r="A125" s="52" t="s">
        <v>274</v>
      </c>
      <c r="B125" s="29" t="s">
        <v>275</v>
      </c>
      <c r="C125" s="12">
        <v>6631.6</v>
      </c>
      <c r="D125" s="12"/>
      <c r="E125" s="77">
        <f t="shared" si="5"/>
        <v>6631.6</v>
      </c>
    </row>
    <row r="126" spans="1:5" s="5" customFormat="1" ht="29.25" hidden="1" customHeight="1" x14ac:dyDescent="0.3">
      <c r="A126" s="52" t="s">
        <v>255</v>
      </c>
      <c r="B126" s="29" t="s">
        <v>256</v>
      </c>
      <c r="C126" s="12"/>
      <c r="D126" s="12"/>
      <c r="E126" s="77">
        <f t="shared" si="5"/>
        <v>0</v>
      </c>
    </row>
    <row r="127" spans="1:5" s="5" customFormat="1" ht="39" hidden="1" customHeight="1" x14ac:dyDescent="0.3">
      <c r="A127" s="52" t="s">
        <v>257</v>
      </c>
      <c r="B127" s="29" t="s">
        <v>258</v>
      </c>
      <c r="C127" s="12"/>
      <c r="D127" s="12"/>
      <c r="E127" s="77">
        <f t="shared" si="5"/>
        <v>0</v>
      </c>
    </row>
    <row r="128" spans="1:5" s="5" customFormat="1" ht="42" hidden="1" customHeight="1" x14ac:dyDescent="0.3">
      <c r="A128" s="52" t="s">
        <v>189</v>
      </c>
      <c r="B128" s="29" t="s">
        <v>191</v>
      </c>
      <c r="C128" s="12">
        <f t="shared" ref="C128:D129" si="9">C129</f>
        <v>0</v>
      </c>
      <c r="D128" s="12">
        <f t="shared" si="9"/>
        <v>0</v>
      </c>
      <c r="E128" s="77">
        <f t="shared" si="5"/>
        <v>0</v>
      </c>
    </row>
    <row r="129" spans="1:5" s="5" customFormat="1" ht="20.25" hidden="1" x14ac:dyDescent="0.3">
      <c r="A129" s="52" t="s">
        <v>187</v>
      </c>
      <c r="B129" s="29" t="s">
        <v>188</v>
      </c>
      <c r="C129" s="12">
        <f t="shared" si="9"/>
        <v>0</v>
      </c>
      <c r="D129" s="12">
        <f t="shared" si="9"/>
        <v>0</v>
      </c>
      <c r="E129" s="77">
        <f t="shared" si="5"/>
        <v>0</v>
      </c>
    </row>
    <row r="130" spans="1:5" s="5" customFormat="1" ht="40.5" hidden="1" x14ac:dyDescent="0.3">
      <c r="A130" s="52" t="s">
        <v>187</v>
      </c>
      <c r="B130" s="29" t="s">
        <v>180</v>
      </c>
      <c r="C130" s="12"/>
      <c r="D130" s="12"/>
      <c r="E130" s="77">
        <f t="shared" si="5"/>
        <v>0</v>
      </c>
    </row>
    <row r="131" spans="1:5" ht="22.5" customHeight="1" x14ac:dyDescent="0.3">
      <c r="A131" s="55" t="s">
        <v>159</v>
      </c>
      <c r="B131" s="56" t="s">
        <v>16</v>
      </c>
      <c r="C131" s="57">
        <f>C132</f>
        <v>57093.2</v>
      </c>
      <c r="D131" s="57">
        <f>D132</f>
        <v>-21412.3</v>
      </c>
      <c r="E131" s="77">
        <f t="shared" si="5"/>
        <v>35680.899999999994</v>
      </c>
    </row>
    <row r="132" spans="1:5" ht="21" customHeight="1" x14ac:dyDescent="0.3">
      <c r="A132" s="55" t="s">
        <v>160</v>
      </c>
      <c r="B132" s="56" t="s">
        <v>61</v>
      </c>
      <c r="C132" s="57">
        <f>SUM(C133:C141)</f>
        <v>57093.2</v>
      </c>
      <c r="D132" s="57">
        <f>SUM(D133:D141)</f>
        <v>-21412.3</v>
      </c>
      <c r="E132" s="77">
        <f t="shared" si="5"/>
        <v>35680.899999999994</v>
      </c>
    </row>
    <row r="133" spans="1:5" ht="41.25" customHeight="1" x14ac:dyDescent="0.3">
      <c r="A133" s="55" t="s">
        <v>160</v>
      </c>
      <c r="B133" s="56" t="s">
        <v>60</v>
      </c>
      <c r="C133" s="12">
        <v>1153.2</v>
      </c>
      <c r="D133" s="12"/>
      <c r="E133" s="77">
        <f t="shared" si="5"/>
        <v>1153.2</v>
      </c>
    </row>
    <row r="134" spans="1:5" ht="42.75" hidden="1" customHeight="1" x14ac:dyDescent="0.3">
      <c r="A134" s="55" t="s">
        <v>160</v>
      </c>
      <c r="B134" s="56" t="s">
        <v>266</v>
      </c>
      <c r="C134" s="12">
        <v>30000</v>
      </c>
      <c r="D134" s="37">
        <v>-30000</v>
      </c>
      <c r="E134" s="77">
        <f t="shared" si="5"/>
        <v>0</v>
      </c>
    </row>
    <row r="135" spans="1:5" ht="40.5" hidden="1" x14ac:dyDescent="0.3">
      <c r="A135" s="55" t="s">
        <v>160</v>
      </c>
      <c r="B135" s="56" t="s">
        <v>217</v>
      </c>
      <c r="C135" s="12"/>
      <c r="D135" s="12"/>
      <c r="E135" s="77">
        <f t="shared" si="5"/>
        <v>0</v>
      </c>
    </row>
    <row r="136" spans="1:5" ht="42" customHeight="1" x14ac:dyDescent="0.3">
      <c r="A136" s="55" t="s">
        <v>160</v>
      </c>
      <c r="B136" s="56" t="s">
        <v>205</v>
      </c>
      <c r="C136" s="78">
        <v>91.7</v>
      </c>
      <c r="D136" s="74"/>
      <c r="E136" s="77">
        <f t="shared" si="5"/>
        <v>91.7</v>
      </c>
    </row>
    <row r="137" spans="1:5" s="3" customFormat="1" ht="45.75" hidden="1" customHeight="1" x14ac:dyDescent="0.3">
      <c r="A137" s="58" t="s">
        <v>160</v>
      </c>
      <c r="B137" s="59" t="s">
        <v>216</v>
      </c>
      <c r="C137" s="69"/>
      <c r="D137" s="69"/>
      <c r="E137" s="77">
        <f t="shared" si="5"/>
        <v>0</v>
      </c>
    </row>
    <row r="138" spans="1:5" s="3" customFormat="1" ht="48" hidden="1" customHeight="1" x14ac:dyDescent="0.3">
      <c r="A138" s="58" t="s">
        <v>160</v>
      </c>
      <c r="B138" s="59" t="s">
        <v>192</v>
      </c>
      <c r="C138" s="69"/>
      <c r="D138" s="69"/>
      <c r="E138" s="77">
        <f t="shared" si="5"/>
        <v>0</v>
      </c>
    </row>
    <row r="139" spans="1:5" s="3" customFormat="1" ht="42" customHeight="1" x14ac:dyDescent="0.3">
      <c r="A139" s="58" t="s">
        <v>160</v>
      </c>
      <c r="B139" s="59" t="s">
        <v>180</v>
      </c>
      <c r="C139" s="70">
        <v>25848.3</v>
      </c>
      <c r="D139" s="70">
        <v>8587.7000000000007</v>
      </c>
      <c r="E139" s="77">
        <f t="shared" si="5"/>
        <v>34436</v>
      </c>
    </row>
    <row r="140" spans="1:5" s="3" customFormat="1" ht="39.75" hidden="1" customHeight="1" x14ac:dyDescent="0.3">
      <c r="A140" s="58" t="s">
        <v>160</v>
      </c>
      <c r="B140" s="59" t="s">
        <v>205</v>
      </c>
      <c r="C140" s="60"/>
      <c r="D140" s="60"/>
      <c r="E140" s="26">
        <f t="shared" si="5"/>
        <v>0</v>
      </c>
    </row>
    <row r="141" spans="1:5" s="3" customFormat="1" ht="40.5" hidden="1" x14ac:dyDescent="0.3">
      <c r="A141" s="58" t="s">
        <v>62</v>
      </c>
      <c r="B141" s="59" t="s">
        <v>86</v>
      </c>
      <c r="C141" s="60"/>
      <c r="D141" s="60"/>
      <c r="E141" s="26">
        <f t="shared" si="5"/>
        <v>0</v>
      </c>
    </row>
    <row r="142" spans="1:5" ht="20.25" hidden="1" x14ac:dyDescent="0.3">
      <c r="A142" s="61" t="s">
        <v>49</v>
      </c>
      <c r="B142" s="62" t="s">
        <v>50</v>
      </c>
      <c r="C142" s="23">
        <f t="shared" ref="C142:D143" si="10">C143</f>
        <v>0</v>
      </c>
      <c r="D142" s="23">
        <f t="shared" si="10"/>
        <v>0</v>
      </c>
      <c r="E142" s="26">
        <f t="shared" si="5"/>
        <v>0</v>
      </c>
    </row>
    <row r="143" spans="1:5" ht="20.25" hidden="1" x14ac:dyDescent="0.3">
      <c r="A143" s="55" t="s">
        <v>51</v>
      </c>
      <c r="B143" s="56" t="s">
        <v>52</v>
      </c>
      <c r="C143" s="57">
        <f t="shared" si="10"/>
        <v>0</v>
      </c>
      <c r="D143" s="57">
        <f t="shared" si="10"/>
        <v>0</v>
      </c>
      <c r="E143" s="26">
        <f t="shared" si="5"/>
        <v>0</v>
      </c>
    </row>
    <row r="144" spans="1:5" ht="40.5" hidden="1" x14ac:dyDescent="0.3">
      <c r="A144" s="55" t="s">
        <v>59</v>
      </c>
      <c r="B144" s="56" t="s">
        <v>58</v>
      </c>
      <c r="C144" s="57"/>
      <c r="D144" s="57"/>
      <c r="E144" s="26">
        <f t="shared" si="5"/>
        <v>0</v>
      </c>
    </row>
    <row r="145" spans="1:5" ht="20.25" customHeight="1" x14ac:dyDescent="0.3">
      <c r="A145" s="54" t="s">
        <v>215</v>
      </c>
      <c r="B145" s="63" t="s">
        <v>12</v>
      </c>
      <c r="C145" s="26">
        <f>C146+C150+C148</f>
        <v>1057.9000000000001</v>
      </c>
      <c r="D145" s="26">
        <f>D146+D150+D148</f>
        <v>58.899999999999977</v>
      </c>
      <c r="E145" s="26">
        <f t="shared" si="5"/>
        <v>1116.8000000000002</v>
      </c>
    </row>
    <row r="146" spans="1:5" ht="40.5" hidden="1" x14ac:dyDescent="0.3">
      <c r="A146" s="52" t="s">
        <v>14</v>
      </c>
      <c r="B146" s="53" t="s">
        <v>13</v>
      </c>
      <c r="C146" s="12">
        <f>C147</f>
        <v>0</v>
      </c>
      <c r="D146" s="12">
        <f>D147</f>
        <v>0</v>
      </c>
      <c r="E146" s="26">
        <f t="shared" si="5"/>
        <v>0</v>
      </c>
    </row>
    <row r="147" spans="1:5" ht="60.75" hidden="1" x14ac:dyDescent="0.3">
      <c r="A147" s="52" t="s">
        <v>99</v>
      </c>
      <c r="B147" s="53" t="s">
        <v>100</v>
      </c>
      <c r="C147" s="12"/>
      <c r="D147" s="12"/>
      <c r="E147" s="26">
        <f t="shared" si="5"/>
        <v>0</v>
      </c>
    </row>
    <row r="148" spans="1:5" ht="40.5" hidden="1" x14ac:dyDescent="0.3">
      <c r="A148" s="52" t="s">
        <v>55</v>
      </c>
      <c r="B148" s="53" t="s">
        <v>56</v>
      </c>
      <c r="C148" s="12">
        <f>C149</f>
        <v>0</v>
      </c>
      <c r="D148" s="12">
        <f>D149</f>
        <v>0</v>
      </c>
      <c r="E148" s="26">
        <f t="shared" si="5"/>
        <v>0</v>
      </c>
    </row>
    <row r="149" spans="1:5" ht="40.5" hidden="1" x14ac:dyDescent="0.3">
      <c r="A149" s="52" t="s">
        <v>84</v>
      </c>
      <c r="B149" s="53" t="s">
        <v>57</v>
      </c>
      <c r="C149" s="12">
        <v>0</v>
      </c>
      <c r="D149" s="12">
        <v>0</v>
      </c>
      <c r="E149" s="26">
        <f t="shared" si="5"/>
        <v>0</v>
      </c>
    </row>
    <row r="150" spans="1:5" ht="20.25" customHeight="1" x14ac:dyDescent="0.3">
      <c r="A150" s="52" t="s">
        <v>214</v>
      </c>
      <c r="B150" s="53" t="s">
        <v>213</v>
      </c>
      <c r="C150" s="12">
        <f>C151</f>
        <v>1057.9000000000001</v>
      </c>
      <c r="D150" s="12">
        <f>D151</f>
        <v>58.899999999999977</v>
      </c>
      <c r="E150" s="77">
        <f t="shared" si="5"/>
        <v>1116.8000000000002</v>
      </c>
    </row>
    <row r="151" spans="1:5" ht="22.5" customHeight="1" x14ac:dyDescent="0.3">
      <c r="A151" s="52" t="s">
        <v>212</v>
      </c>
      <c r="B151" s="53" t="s">
        <v>211</v>
      </c>
      <c r="C151" s="12">
        <v>1057.9000000000001</v>
      </c>
      <c r="D151" s="12">
        <f>408.9-350</f>
        <v>58.899999999999977</v>
      </c>
      <c r="E151" s="77">
        <f t="shared" ref="E151:E160" si="11">C151+D151</f>
        <v>1116.8000000000002</v>
      </c>
    </row>
    <row r="152" spans="1:5" ht="20.25" hidden="1" customHeight="1" x14ac:dyDescent="0.3">
      <c r="A152" s="71" t="s">
        <v>259</v>
      </c>
      <c r="B152" s="72" t="s">
        <v>260</v>
      </c>
      <c r="C152" s="67">
        <f t="shared" ref="C152:D153" si="12">C153</f>
        <v>0</v>
      </c>
      <c r="D152" s="67">
        <f t="shared" si="12"/>
        <v>0</v>
      </c>
      <c r="E152" s="77">
        <f t="shared" si="11"/>
        <v>0</v>
      </c>
    </row>
    <row r="153" spans="1:5" ht="24" hidden="1" customHeight="1" x14ac:dyDescent="0.3">
      <c r="A153" s="52" t="s">
        <v>261</v>
      </c>
      <c r="B153" s="53" t="s">
        <v>262</v>
      </c>
      <c r="C153" s="12">
        <f t="shared" si="12"/>
        <v>0</v>
      </c>
      <c r="D153" s="12">
        <f t="shared" si="12"/>
        <v>0</v>
      </c>
      <c r="E153" s="26">
        <f t="shared" si="11"/>
        <v>0</v>
      </c>
    </row>
    <row r="154" spans="1:5" ht="38.25" hidden="1" customHeight="1" x14ac:dyDescent="0.3">
      <c r="A154" s="52" t="s">
        <v>263</v>
      </c>
      <c r="B154" s="73" t="s">
        <v>264</v>
      </c>
      <c r="C154" s="12"/>
      <c r="D154" s="12"/>
      <c r="E154" s="26">
        <f t="shared" si="11"/>
        <v>0</v>
      </c>
    </row>
    <row r="155" spans="1:5" ht="20.25" hidden="1" x14ac:dyDescent="0.3">
      <c r="A155" s="54" t="s">
        <v>35</v>
      </c>
      <c r="B155" s="64" t="s">
        <v>36</v>
      </c>
      <c r="C155" s="26">
        <f t="shared" ref="C155:D156" si="13">C156</f>
        <v>0</v>
      </c>
      <c r="D155" s="26">
        <f t="shared" si="13"/>
        <v>0</v>
      </c>
      <c r="E155" s="26">
        <f t="shared" si="11"/>
        <v>0</v>
      </c>
    </row>
    <row r="156" spans="1:5" ht="20.25" hidden="1" x14ac:dyDescent="0.3">
      <c r="A156" s="52" t="s">
        <v>77</v>
      </c>
      <c r="B156" s="51" t="s">
        <v>76</v>
      </c>
      <c r="C156" s="12">
        <f t="shared" si="13"/>
        <v>0</v>
      </c>
      <c r="D156" s="12">
        <f t="shared" si="13"/>
        <v>0</v>
      </c>
      <c r="E156" s="26">
        <f t="shared" si="11"/>
        <v>0</v>
      </c>
    </row>
    <row r="157" spans="1:5" ht="20.25" hidden="1" x14ac:dyDescent="0.3">
      <c r="A157" s="52" t="s">
        <v>75</v>
      </c>
      <c r="B157" s="51" t="s">
        <v>76</v>
      </c>
      <c r="C157" s="12"/>
      <c r="D157" s="12"/>
      <c r="E157" s="26">
        <f t="shared" si="11"/>
        <v>0</v>
      </c>
    </row>
    <row r="158" spans="1:5" s="2" customFormat="1" ht="40.5" x14ac:dyDescent="0.3">
      <c r="A158" s="61" t="s">
        <v>210</v>
      </c>
      <c r="B158" s="65" t="s">
        <v>209</v>
      </c>
      <c r="C158" s="26">
        <f t="shared" ref="C158:D159" si="14">C159</f>
        <v>-3539</v>
      </c>
      <c r="D158" s="26">
        <f t="shared" si="14"/>
        <v>0</v>
      </c>
      <c r="E158" s="26">
        <f t="shared" si="11"/>
        <v>-3539</v>
      </c>
    </row>
    <row r="159" spans="1:5" ht="40.5" x14ac:dyDescent="0.3">
      <c r="A159" s="55" t="s">
        <v>208</v>
      </c>
      <c r="B159" s="56" t="s">
        <v>78</v>
      </c>
      <c r="C159" s="12">
        <f t="shared" si="14"/>
        <v>-3539</v>
      </c>
      <c r="D159" s="12">
        <f t="shared" si="14"/>
        <v>0</v>
      </c>
      <c r="E159" s="77">
        <f t="shared" si="11"/>
        <v>-3539</v>
      </c>
    </row>
    <row r="160" spans="1:5" ht="40.5" x14ac:dyDescent="0.3">
      <c r="A160" s="55" t="s">
        <v>207</v>
      </c>
      <c r="B160" s="56" t="s">
        <v>206</v>
      </c>
      <c r="C160" s="12">
        <v>-3539</v>
      </c>
      <c r="D160" s="12"/>
      <c r="E160" s="77">
        <f t="shared" si="11"/>
        <v>-3539</v>
      </c>
    </row>
    <row r="161" spans="1:5" ht="21.75" customHeight="1" x14ac:dyDescent="0.3">
      <c r="A161" s="52"/>
      <c r="B161" s="31" t="s">
        <v>9</v>
      </c>
      <c r="C161" s="23">
        <f>C14+C108</f>
        <v>255097.7</v>
      </c>
      <c r="D161" s="23">
        <f>D14+D108</f>
        <v>-10964.399999999998</v>
      </c>
      <c r="E161" s="26">
        <f>C161+D161</f>
        <v>244133.30000000002</v>
      </c>
    </row>
  </sheetData>
  <mergeCells count="7">
    <mergeCell ref="A10:E10"/>
    <mergeCell ref="B7:E7"/>
    <mergeCell ref="C1:E1"/>
    <mergeCell ref="B2:E2"/>
    <mergeCell ref="B3:E3"/>
    <mergeCell ref="B5:E5"/>
    <mergeCell ref="B6:E6"/>
  </mergeCells>
  <pageMargins left="0.19685039370078741" right="0" top="0" bottom="0" header="0.31496062992125984" footer="0.31496062992125984"/>
  <pageSetup paperSize="9" scale="4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2024-10-22T12:45:51Z</cp:lastPrinted>
  <dcterms:created xsi:type="dcterms:W3CDTF">1996-10-08T23:32:33Z</dcterms:created>
  <dcterms:modified xsi:type="dcterms:W3CDTF">2024-11-01T13:26:21Z</dcterms:modified>
</cp:coreProperties>
</file>