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БЖД!$A$1:$AI$56</definedName>
  </definedNames>
  <calcPr calcId="145621"/>
</workbook>
</file>

<file path=xl/calcChain.xml><?xml version="1.0" encoding="utf-8"?>
<calcChain xmlns="http://schemas.openxmlformats.org/spreadsheetml/2006/main">
  <c r="W34" i="27" l="1"/>
  <c r="V34" i="27"/>
  <c r="U34" i="27"/>
  <c r="T34" i="27"/>
  <c r="R34" i="27"/>
  <c r="Q34" i="27"/>
  <c r="P34" i="27"/>
  <c r="O34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I26" i="27" l="1"/>
  <c r="N26" i="27"/>
  <c r="S26" i="27"/>
  <c r="I35" i="27"/>
  <c r="H35" i="27" s="1"/>
  <c r="K34" i="27"/>
  <c r="L34" i="27"/>
  <c r="M34" i="27"/>
  <c r="J34" i="27"/>
  <c r="S34" i="27"/>
  <c r="N34" i="27"/>
  <c r="H26" i="27" l="1"/>
  <c r="I34" i="27"/>
  <c r="H34" i="27" s="1"/>
  <c r="K46" i="27"/>
  <c r="I51" i="27" l="1"/>
  <c r="H51" i="27" s="1"/>
  <c r="I13" i="27" l="1"/>
  <c r="H13" i="27" s="1"/>
  <c r="K12" i="27"/>
  <c r="I12" i="27" s="1"/>
  <c r="K41" i="27" l="1"/>
  <c r="M46" i="27"/>
  <c r="L46" i="27"/>
  <c r="J46" i="27"/>
  <c r="I49" i="27"/>
  <c r="H49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O31" i="27"/>
  <c r="M31" i="27"/>
  <c r="L31" i="27"/>
  <c r="K31" i="27"/>
  <c r="K53" i="27" s="1"/>
  <c r="S31" i="27" l="1"/>
  <c r="I31" i="27"/>
  <c r="N31" i="27"/>
  <c r="I32" i="27"/>
  <c r="H32" i="27" s="1"/>
  <c r="L41" i="27"/>
  <c r="L53" i="27" s="1"/>
  <c r="L54" i="27" s="1"/>
  <c r="H31" i="27" l="1"/>
  <c r="I47" i="27"/>
  <c r="H47" i="27" s="1"/>
  <c r="I44" i="27" l="1"/>
  <c r="I43" i="27"/>
  <c r="I42" i="27"/>
  <c r="I46" i="27" l="1"/>
  <c r="H46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1" i="27"/>
  <c r="P53" i="27" s="1"/>
  <c r="P54" i="27" s="1"/>
  <c r="N44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4" i="27"/>
  <c r="S43" i="27"/>
  <c r="S42" i="27"/>
  <c r="W41" i="27"/>
  <c r="V41" i="27"/>
  <c r="V53" i="27" s="1"/>
  <c r="U41" i="27"/>
  <c r="T41" i="27"/>
  <c r="W53" i="27" l="1"/>
  <c r="W54" i="27" s="1"/>
  <c r="T53" i="27"/>
  <c r="T54" i="27" s="1"/>
  <c r="U53" i="27"/>
  <c r="U54" i="27" s="1"/>
  <c r="V54" i="27"/>
  <c r="S41" i="27"/>
  <c r="S16" i="27"/>
  <c r="S54" i="27" l="1"/>
  <c r="S53" i="27"/>
  <c r="N43" i="27"/>
  <c r="N42" i="27"/>
  <c r="R41" i="27"/>
  <c r="R53" i="27" s="1"/>
  <c r="R54" i="27" s="1"/>
  <c r="Q41" i="27"/>
  <c r="Q53" i="27" s="1"/>
  <c r="Q54" i="27" s="1"/>
  <c r="O41" i="27"/>
  <c r="O53" i="27" s="1"/>
  <c r="O54" i="27" l="1"/>
  <c r="N54" i="27" s="1"/>
  <c r="N53" i="27"/>
  <c r="N41" i="27"/>
  <c r="H42" i="27"/>
  <c r="H43" i="27"/>
  <c r="H44" i="27"/>
  <c r="M41" i="27"/>
  <c r="M53" i="27" s="1"/>
  <c r="M54" i="27" s="1"/>
  <c r="J41" i="27"/>
  <c r="J53" i="27" s="1"/>
  <c r="I53" i="27" l="1"/>
  <c r="J54" i="27"/>
  <c r="I41" i="27"/>
  <c r="N16" i="27"/>
  <c r="H41" i="27" l="1"/>
  <c r="H53" i="27" l="1"/>
  <c r="K23" i="27"/>
  <c r="K54" i="27" s="1"/>
  <c r="I54" i="27" s="1"/>
  <c r="I23" i="27" l="1"/>
  <c r="H23" i="27" l="1"/>
  <c r="H54" i="27"/>
  <c r="I16" i="27" l="1"/>
  <c r="H16" i="27" s="1"/>
</calcChain>
</file>

<file path=xl/sharedStrings.xml><?xml version="1.0" encoding="utf-8"?>
<sst xmlns="http://schemas.openxmlformats.org/spreadsheetml/2006/main" count="465" uniqueCount="106">
  <si>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</si>
  <si>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</si>
  <si>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</si>
  <si>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</si>
  <si>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</si>
  <si>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</si>
  <si>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</si>
  <si>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</si>
  <si>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</si>
  <si>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</si>
  <si>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</si>
  <si>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</si>
  <si>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</si>
  <si>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</si>
  <si>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</si>
  <si>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</si>
  <si>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</si>
  <si>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</si>
  <si>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</si>
  <si>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</si>
  <si>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</si>
  <si>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</si>
  <si>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</si>
  <si>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</si>
  <si>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</si>
  <si>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</si>
  <si>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</si>
  <si>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</si>
  <si>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</si>
  <si>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</si>
  <si>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</si>
  <si>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</si>
  <si>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</si>
  <si>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</si>
  <si>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</si>
  <si>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</si>
  <si>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</si>
  <si>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</si>
  <si>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</si>
  <si>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</si>
  <si>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</si>
  <si>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</si>
  <si>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</si>
  <si>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</si>
  <si>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</si>
  <si>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</si>
  <si>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</si>
  <si>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</si>
  <si>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</si>
  <si>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</si>
  <si>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</si>
  <si>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</si>
  <si>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</si>
  <si>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</si>
  <si>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</si>
  <si>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</si>
  <si>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</si>
  <si>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</si>
  <si>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</si>
  <si>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</si>
  <si>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</si>
  <si>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4       Проведены мероприятия по обустройству и ремонту пожарных водоемов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</si>
  <si>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</si>
  <si>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</si>
  <si>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</si>
  <si>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</si>
  <si>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</si>
  <si>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</si>
  <si>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</si>
  <si>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</si>
  <si>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</si>
  <si>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</si>
  <si>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</si>
  <si>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</si>
  <si>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</si>
  <si>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</si>
  <si>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</si>
  <si>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</si>
  <si>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</si>
  <si>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</si>
  <si>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</si>
  <si>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</si>
  <si>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</si>
  <si>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</si>
  <si>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6  
Обеспечена безопасность населения на водных объектах</t>
  </si>
  <si>
    <t>Контрольное событие  7                          Достигнуты плановые значения показателей подпрограммы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</si>
  <si>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</si>
  <si>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</si>
  <si>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</si>
  <si>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</si>
  <si>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</si>
  <si>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</si>
  <si>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</si>
  <si>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</si>
  <si>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</si>
  <si>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</si>
  <si>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</si>
  <si>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</si>
  <si>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</si>
  <si>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</si>
  <si>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</si>
  <si>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</si>
  <si>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</si>
  <si>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</si>
  <si>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10.3.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</si>
  <si>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26 сентября 2024 г. №  1455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</si>
</sst>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tabSelected="1" view="pageBreakPreview" topLeftCell="A46" zoomScale="80" zoomScaleNormal="100" zoomScaleSheetLayoutView="80" workbookViewId="0">
      <selection activeCell="K41" sqref="K41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5.7109375" style="1" bestFit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6" style="1" bestFit="1" customWidth="1"/>
    <col min="21" max="21" width="8.7109375" style="1" bestFit="1" customWidth="1"/>
    <col min="22" max="23" width="5.7109375" style="1" bestFit="1" customWidth="1"/>
    <col min="24" max="27" width="3" style="60" bestFit="1" customWidth="1"/>
    <col min="28" max="31" width="3" style="61" bestFit="1" customWidth="1"/>
    <col min="32" max="35" width="3" style="60" bestFit="1" customWidth="1"/>
    <col min="36" max="16384" width="9.140625" style="1"/>
  </cols>
  <sheetData>
    <row r="1" spans="1:35" ht="66" customHeight="1" x14ac:dyDescent="0.2">
      <c r="V1" s="115" t="s">
        <v>105</v>
      </c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5" t="s">
        <v>63</v>
      </c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</row>
    <row r="3" spans="1:35" ht="29.25" customHeight="1" x14ac:dyDescent="0.2">
      <c r="A3" s="101" t="s">
        <v>57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3"/>
    </row>
    <row r="4" spans="1:35" ht="24.75" customHeight="1" x14ac:dyDescent="0.2">
      <c r="A4" s="95" t="s">
        <v>5</v>
      </c>
      <c r="B4" s="95" t="s">
        <v>4</v>
      </c>
      <c r="C4" s="95" t="s">
        <v>20</v>
      </c>
      <c r="D4" s="95" t="s">
        <v>22</v>
      </c>
      <c r="E4" s="95" t="s">
        <v>0</v>
      </c>
      <c r="F4" s="95" t="s">
        <v>19</v>
      </c>
      <c r="G4" s="95" t="s">
        <v>18</v>
      </c>
      <c r="H4" s="120" t="s">
        <v>3</v>
      </c>
      <c r="I4" s="105" t="s">
        <v>90</v>
      </c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7"/>
      <c r="X4" s="104">
        <v>2024</v>
      </c>
      <c r="Y4" s="104"/>
      <c r="Z4" s="104"/>
      <c r="AA4" s="104"/>
      <c r="AB4" s="119">
        <v>2025</v>
      </c>
      <c r="AC4" s="119"/>
      <c r="AD4" s="119"/>
      <c r="AE4" s="119"/>
      <c r="AF4" s="104">
        <v>2026</v>
      </c>
      <c r="AG4" s="104"/>
      <c r="AH4" s="104"/>
      <c r="AI4" s="104"/>
    </row>
    <row r="5" spans="1:35" ht="21.75" customHeight="1" x14ac:dyDescent="0.2">
      <c r="A5" s="96"/>
      <c r="B5" s="96"/>
      <c r="C5" s="96"/>
      <c r="D5" s="96"/>
      <c r="E5" s="96"/>
      <c r="F5" s="96"/>
      <c r="G5" s="96"/>
      <c r="H5" s="120"/>
      <c r="I5" s="105" t="s">
        <v>38</v>
      </c>
      <c r="J5" s="106"/>
      <c r="K5" s="106"/>
      <c r="L5" s="106"/>
      <c r="M5" s="107"/>
      <c r="N5" s="105" t="s">
        <v>50</v>
      </c>
      <c r="O5" s="106"/>
      <c r="P5" s="106"/>
      <c r="Q5" s="106"/>
      <c r="R5" s="107"/>
      <c r="S5" s="105" t="s">
        <v>58</v>
      </c>
      <c r="T5" s="106"/>
      <c r="U5" s="106"/>
      <c r="V5" s="106"/>
      <c r="W5" s="107"/>
      <c r="X5" s="104"/>
      <c r="Y5" s="104"/>
      <c r="Z5" s="104"/>
      <c r="AA5" s="104"/>
      <c r="AB5" s="119"/>
      <c r="AC5" s="119"/>
      <c r="AD5" s="119"/>
      <c r="AE5" s="119"/>
      <c r="AF5" s="104"/>
      <c r="AG5" s="104"/>
      <c r="AH5" s="104"/>
      <c r="AI5" s="104"/>
    </row>
    <row r="6" spans="1:35" ht="102.75" customHeight="1" x14ac:dyDescent="0.2">
      <c r="A6" s="97"/>
      <c r="B6" s="97"/>
      <c r="C6" s="97"/>
      <c r="D6" s="97"/>
      <c r="E6" s="97"/>
      <c r="F6" s="97"/>
      <c r="G6" s="97"/>
      <c r="H6" s="120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01" t="s">
        <v>41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3"/>
    </row>
    <row r="9" spans="1:35" ht="29.25" customHeight="1" x14ac:dyDescent="0.2">
      <c r="A9" s="114" t="s">
        <v>35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</row>
    <row r="10" spans="1:35" ht="30" customHeight="1" x14ac:dyDescent="0.2">
      <c r="A10" s="114" t="s">
        <v>25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</row>
    <row r="11" spans="1:35" ht="85.5" customHeight="1" x14ac:dyDescent="0.2">
      <c r="A11" s="39" t="s">
        <v>52</v>
      </c>
      <c r="B11" s="20" t="s">
        <v>91</v>
      </c>
      <c r="C11" s="21" t="s">
        <v>62</v>
      </c>
      <c r="D11" s="21" t="s">
        <v>64</v>
      </c>
      <c r="E11" s="10" t="s">
        <v>14</v>
      </c>
      <c r="F11" s="22"/>
      <c r="G11" s="22"/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13"/>
      <c r="Y11" s="13"/>
      <c r="Z11" s="13"/>
      <c r="AA11" s="13"/>
      <c r="AB11" s="18"/>
      <c r="AC11" s="18"/>
      <c r="AD11" s="18"/>
      <c r="AE11" s="18"/>
      <c r="AF11" s="18"/>
      <c r="AG11" s="18"/>
      <c r="AH11" s="18"/>
      <c r="AI11" s="18"/>
    </row>
    <row r="12" spans="1:35" ht="78.75" customHeight="1" x14ac:dyDescent="0.2">
      <c r="A12" s="39" t="s">
        <v>53</v>
      </c>
      <c r="B12" s="20" t="s">
        <v>43</v>
      </c>
      <c r="C12" s="21" t="s">
        <v>65</v>
      </c>
      <c r="D12" s="21" t="s">
        <v>64</v>
      </c>
      <c r="E12" s="10" t="s">
        <v>14</v>
      </c>
      <c r="F12" s="22">
        <v>45292</v>
      </c>
      <c r="G12" s="22">
        <v>45322</v>
      </c>
      <c r="H12" s="19">
        <f>I12+N12+S12</f>
        <v>162.80000000000001</v>
      </c>
      <c r="I12" s="19">
        <f>J12+K12+L12+M12</f>
        <v>162.80000000000001</v>
      </c>
      <c r="J12" s="19">
        <v>0</v>
      </c>
      <c r="K12" s="19">
        <f>K13</f>
        <v>162.80000000000001</v>
      </c>
      <c r="L12" s="19">
        <v>0</v>
      </c>
      <c r="M12" s="19">
        <v>0</v>
      </c>
      <c r="N12" s="19">
        <f>O12+P12+Q12+R12</f>
        <v>0</v>
      </c>
      <c r="O12" s="19">
        <v>0</v>
      </c>
      <c r="P12" s="19">
        <v>0</v>
      </c>
      <c r="Q12" s="19">
        <v>0</v>
      </c>
      <c r="R12" s="19">
        <v>0</v>
      </c>
      <c r="S12" s="19">
        <f>T12+U12+V12+W12</f>
        <v>0</v>
      </c>
      <c r="T12" s="19">
        <v>0</v>
      </c>
      <c r="U12" s="19">
        <v>0</v>
      </c>
      <c r="V12" s="19">
        <v>0</v>
      </c>
      <c r="W12" s="19">
        <v>0</v>
      </c>
      <c r="X12" s="39" t="s">
        <v>1</v>
      </c>
      <c r="Y12" s="39" t="s">
        <v>1</v>
      </c>
      <c r="Z12" s="39" t="s">
        <v>1</v>
      </c>
      <c r="AA12" s="39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78.75" customHeight="1" x14ac:dyDescent="0.2">
      <c r="A13" s="13" t="s">
        <v>15</v>
      </c>
      <c r="B13" s="64" t="s">
        <v>74</v>
      </c>
      <c r="C13" s="62" t="s">
        <v>75</v>
      </c>
      <c r="D13" s="62" t="s">
        <v>76</v>
      </c>
      <c r="E13" s="62" t="s">
        <v>14</v>
      </c>
      <c r="F13" s="16">
        <v>45292</v>
      </c>
      <c r="G13" s="16">
        <v>45322</v>
      </c>
      <c r="H13" s="17">
        <f>I13+N13+S13</f>
        <v>162.80000000000001</v>
      </c>
      <c r="I13" s="17">
        <f>J13+K13+L13+M13</f>
        <v>162.80000000000001</v>
      </c>
      <c r="J13" s="17">
        <v>0</v>
      </c>
      <c r="K13" s="17">
        <v>162.80000000000001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78.75" customHeight="1" x14ac:dyDescent="0.2">
      <c r="A14" s="13"/>
      <c r="B14" s="64" t="s">
        <v>77</v>
      </c>
      <c r="C14" s="62" t="s">
        <v>75</v>
      </c>
      <c r="D14" s="62" t="s">
        <v>76</v>
      </c>
      <c r="E14" s="62" t="s">
        <v>14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 t="s">
        <v>1</v>
      </c>
      <c r="Y14" s="13" t="s">
        <v>1</v>
      </c>
      <c r="Z14" s="13" t="s">
        <v>1</v>
      </c>
      <c r="AA14" s="13" t="s">
        <v>1</v>
      </c>
      <c r="AB14" s="18"/>
      <c r="AC14" s="18"/>
      <c r="AD14" s="18"/>
      <c r="AE14" s="18"/>
      <c r="AF14" s="18"/>
      <c r="AG14" s="18"/>
      <c r="AH14" s="18"/>
      <c r="AI14" s="18"/>
    </row>
    <row r="15" spans="1:35" ht="37.5" customHeight="1" x14ac:dyDescent="0.2">
      <c r="A15" s="108" t="s">
        <v>6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10"/>
    </row>
    <row r="16" spans="1:35" s="76" customFormat="1" ht="79.5" customHeight="1" x14ac:dyDescent="0.2">
      <c r="A16" s="81" t="s">
        <v>54</v>
      </c>
      <c r="B16" s="72" t="s">
        <v>10</v>
      </c>
      <c r="C16" s="73" t="s">
        <v>62</v>
      </c>
      <c r="D16" s="73" t="s">
        <v>64</v>
      </c>
      <c r="E16" s="111" t="s">
        <v>30</v>
      </c>
      <c r="F16" s="74">
        <v>45292</v>
      </c>
      <c r="G16" s="74">
        <v>46387</v>
      </c>
      <c r="H16" s="56">
        <f>I16+N16+S16</f>
        <v>0</v>
      </c>
      <c r="I16" s="56">
        <f>J16+K16+L16+M16</f>
        <v>0</v>
      </c>
      <c r="J16" s="56">
        <f>J17+J18</f>
        <v>0</v>
      </c>
      <c r="K16" s="56">
        <f t="shared" ref="K16:M16" si="0">K17+K18</f>
        <v>0</v>
      </c>
      <c r="L16" s="56">
        <f t="shared" si="0"/>
        <v>0</v>
      </c>
      <c r="M16" s="56">
        <f t="shared" si="0"/>
        <v>0</v>
      </c>
      <c r="N16" s="56">
        <f>O16+P16+Q16+R16</f>
        <v>0</v>
      </c>
      <c r="O16" s="56">
        <f>O17+O18</f>
        <v>0</v>
      </c>
      <c r="P16" s="56">
        <f t="shared" ref="P16:R16" si="1">P17+P18</f>
        <v>0</v>
      </c>
      <c r="Q16" s="56">
        <f t="shared" si="1"/>
        <v>0</v>
      </c>
      <c r="R16" s="56">
        <f t="shared" si="1"/>
        <v>0</v>
      </c>
      <c r="S16" s="56">
        <f>T16+U16+V16+W16</f>
        <v>0</v>
      </c>
      <c r="T16" s="56">
        <f>T17+T18</f>
        <v>0</v>
      </c>
      <c r="U16" s="56">
        <f t="shared" ref="U16:W16" si="2">U17+U18</f>
        <v>0</v>
      </c>
      <c r="V16" s="56">
        <f t="shared" si="2"/>
        <v>0</v>
      </c>
      <c r="W16" s="56">
        <f t="shared" si="2"/>
        <v>0</v>
      </c>
      <c r="X16" s="75" t="s">
        <v>1</v>
      </c>
      <c r="Y16" s="75" t="s">
        <v>1</v>
      </c>
      <c r="Z16" s="75" t="s">
        <v>1</v>
      </c>
      <c r="AA16" s="75" t="s">
        <v>1</v>
      </c>
      <c r="AB16" s="75" t="s">
        <v>1</v>
      </c>
      <c r="AC16" s="75" t="s">
        <v>1</v>
      </c>
      <c r="AD16" s="75" t="s">
        <v>1</v>
      </c>
      <c r="AE16" s="75" t="s">
        <v>1</v>
      </c>
      <c r="AF16" s="75" t="s">
        <v>1</v>
      </c>
      <c r="AG16" s="75" t="s">
        <v>1</v>
      </c>
      <c r="AH16" s="75" t="s">
        <v>1</v>
      </c>
      <c r="AI16" s="75" t="s">
        <v>1</v>
      </c>
    </row>
    <row r="17" spans="1:35" s="76" customFormat="1" ht="80.25" customHeight="1" x14ac:dyDescent="0.2">
      <c r="A17" s="75" t="s">
        <v>32</v>
      </c>
      <c r="B17" s="77" t="s">
        <v>66</v>
      </c>
      <c r="C17" s="78" t="s">
        <v>62</v>
      </c>
      <c r="D17" s="73" t="s">
        <v>64</v>
      </c>
      <c r="E17" s="112"/>
      <c r="F17" s="79">
        <v>45292</v>
      </c>
      <c r="G17" s="79">
        <v>46387</v>
      </c>
      <c r="H17" s="80">
        <f t="shared" ref="H17:H18" si="3">I17+N17+S17</f>
        <v>0</v>
      </c>
      <c r="I17" s="80">
        <f t="shared" ref="I17:I18" si="4">J17+K17+L17+M17</f>
        <v>0</v>
      </c>
      <c r="J17" s="80">
        <v>0</v>
      </c>
      <c r="K17" s="80">
        <v>0</v>
      </c>
      <c r="L17" s="80">
        <v>0</v>
      </c>
      <c r="M17" s="80">
        <f t="shared" ref="M17" si="5">M18+M20</f>
        <v>0</v>
      </c>
      <c r="N17" s="80">
        <f t="shared" ref="N17:N18" si="6">O17+P17+Q17+R17</f>
        <v>0</v>
      </c>
      <c r="O17" s="80">
        <f t="shared" ref="O17:R17" si="7">O18+O20</f>
        <v>0</v>
      </c>
      <c r="P17" s="80">
        <f t="shared" si="7"/>
        <v>0</v>
      </c>
      <c r="Q17" s="80">
        <f t="shared" si="7"/>
        <v>0</v>
      </c>
      <c r="R17" s="80">
        <f t="shared" si="7"/>
        <v>0</v>
      </c>
      <c r="S17" s="80">
        <f t="shared" ref="S17:S18" si="8">T17+U17+V17+W17</f>
        <v>0</v>
      </c>
      <c r="T17" s="80">
        <f t="shared" ref="T17:W17" si="9">T18+T20</f>
        <v>0</v>
      </c>
      <c r="U17" s="80">
        <f t="shared" si="9"/>
        <v>0</v>
      </c>
      <c r="V17" s="80">
        <f t="shared" si="9"/>
        <v>0</v>
      </c>
      <c r="W17" s="80">
        <f t="shared" si="9"/>
        <v>0</v>
      </c>
      <c r="X17" s="75" t="s">
        <v>1</v>
      </c>
      <c r="Y17" s="75" t="s">
        <v>1</v>
      </c>
      <c r="Z17" s="75" t="s">
        <v>1</v>
      </c>
      <c r="AA17" s="75" t="s">
        <v>1</v>
      </c>
      <c r="AB17" s="75" t="s">
        <v>1</v>
      </c>
      <c r="AC17" s="75" t="s">
        <v>1</v>
      </c>
      <c r="AD17" s="75" t="s">
        <v>1</v>
      </c>
      <c r="AE17" s="75" t="s">
        <v>1</v>
      </c>
      <c r="AF17" s="75" t="s">
        <v>1</v>
      </c>
      <c r="AG17" s="75" t="s">
        <v>1</v>
      </c>
      <c r="AH17" s="75" t="s">
        <v>1</v>
      </c>
      <c r="AI17" s="75" t="s">
        <v>1</v>
      </c>
    </row>
    <row r="18" spans="1:35" ht="68.25" customHeight="1" x14ac:dyDescent="0.2">
      <c r="A18" s="13" t="s">
        <v>33</v>
      </c>
      <c r="B18" s="14" t="s">
        <v>67</v>
      </c>
      <c r="C18" s="10" t="s">
        <v>62</v>
      </c>
      <c r="D18" s="10" t="s">
        <v>64</v>
      </c>
      <c r="E18" s="113"/>
      <c r="F18" s="16">
        <v>45292</v>
      </c>
      <c r="G18" s="16">
        <v>46387</v>
      </c>
      <c r="H18" s="17">
        <f t="shared" si="3"/>
        <v>0</v>
      </c>
      <c r="I18" s="17">
        <f t="shared" si="4"/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6"/>
        <v>0</v>
      </c>
      <c r="O18" s="17">
        <v>0</v>
      </c>
      <c r="P18" s="17">
        <v>0</v>
      </c>
      <c r="Q18" s="17">
        <v>0</v>
      </c>
      <c r="R18" s="17">
        <v>0</v>
      </c>
      <c r="S18" s="17">
        <f t="shared" si="8"/>
        <v>0</v>
      </c>
      <c r="T18" s="17">
        <v>0</v>
      </c>
      <c r="U18" s="17">
        <v>0</v>
      </c>
      <c r="V18" s="17">
        <v>0</v>
      </c>
      <c r="W18" s="17">
        <v>0</v>
      </c>
      <c r="X18" s="13" t="s">
        <v>1</v>
      </c>
      <c r="Y18" s="13" t="s">
        <v>1</v>
      </c>
      <c r="Z18" s="13" t="s">
        <v>1</v>
      </c>
      <c r="AA18" s="13" t="s">
        <v>1</v>
      </c>
      <c r="AB18" s="13" t="s">
        <v>1</v>
      </c>
      <c r="AC18" s="13" t="s">
        <v>1</v>
      </c>
      <c r="AD18" s="13" t="s">
        <v>1</v>
      </c>
      <c r="AE18" s="13" t="s">
        <v>1</v>
      </c>
      <c r="AF18" s="13" t="s">
        <v>1</v>
      </c>
      <c r="AG18" s="13" t="s">
        <v>1</v>
      </c>
      <c r="AH18" s="13" t="s">
        <v>1</v>
      </c>
      <c r="AI18" s="13" t="s">
        <v>1</v>
      </c>
    </row>
    <row r="19" spans="1:35" ht="69.75" customHeight="1" x14ac:dyDescent="0.2">
      <c r="A19" s="23"/>
      <c r="B19" s="14" t="s">
        <v>92</v>
      </c>
      <c r="C19" s="10" t="s">
        <v>62</v>
      </c>
      <c r="D19" s="10" t="s">
        <v>64</v>
      </c>
      <c r="E19" s="24"/>
      <c r="F19" s="16">
        <v>45292</v>
      </c>
      <c r="G19" s="16">
        <v>46387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3" t="s">
        <v>1</v>
      </c>
      <c r="Y19" s="13" t="s">
        <v>1</v>
      </c>
      <c r="Z19" s="13" t="s">
        <v>1</v>
      </c>
      <c r="AA19" s="13" t="s">
        <v>1</v>
      </c>
      <c r="AB19" s="13" t="s">
        <v>1</v>
      </c>
      <c r="AC19" s="13" t="s">
        <v>1</v>
      </c>
      <c r="AD19" s="13" t="s">
        <v>1</v>
      </c>
      <c r="AE19" s="13" t="s">
        <v>1</v>
      </c>
      <c r="AF19" s="13" t="s">
        <v>1</v>
      </c>
      <c r="AG19" s="13" t="s">
        <v>1</v>
      </c>
      <c r="AH19" s="13" t="s">
        <v>1</v>
      </c>
      <c r="AI19" s="13" t="s">
        <v>1</v>
      </c>
    </row>
    <row r="20" spans="1:35" s="76" customFormat="1" ht="78.75" customHeight="1" x14ac:dyDescent="0.2">
      <c r="A20" s="81" t="s">
        <v>55</v>
      </c>
      <c r="B20" s="82" t="s">
        <v>29</v>
      </c>
      <c r="C20" s="73" t="s">
        <v>62</v>
      </c>
      <c r="D20" s="73" t="s">
        <v>64</v>
      </c>
      <c r="E20" s="111" t="s">
        <v>31</v>
      </c>
      <c r="F20" s="79">
        <v>45292</v>
      </c>
      <c r="G20" s="79">
        <v>46387</v>
      </c>
      <c r="H20" s="83">
        <f>I20+N20+S20</f>
        <v>0</v>
      </c>
      <c r="I20" s="83">
        <f>J20+K20+L20+M20</f>
        <v>0</v>
      </c>
      <c r="J20" s="80">
        <f>J21</f>
        <v>0</v>
      </c>
      <c r="K20" s="80">
        <f t="shared" ref="K20:M20" si="10">K21</f>
        <v>0</v>
      </c>
      <c r="L20" s="80">
        <f t="shared" si="10"/>
        <v>0</v>
      </c>
      <c r="M20" s="80">
        <f t="shared" si="10"/>
        <v>0</v>
      </c>
      <c r="N20" s="83">
        <f>O20+P20+Q20+R20</f>
        <v>0</v>
      </c>
      <c r="O20" s="80">
        <f>O21</f>
        <v>0</v>
      </c>
      <c r="P20" s="80">
        <f t="shared" ref="P20:R20" si="11">P21</f>
        <v>0</v>
      </c>
      <c r="Q20" s="80">
        <f t="shared" si="11"/>
        <v>0</v>
      </c>
      <c r="R20" s="80">
        <f t="shared" si="11"/>
        <v>0</v>
      </c>
      <c r="S20" s="83">
        <f>T20+U20+V20+W20</f>
        <v>0</v>
      </c>
      <c r="T20" s="80">
        <f>T21</f>
        <v>0</v>
      </c>
      <c r="U20" s="80">
        <f t="shared" ref="U20:W20" si="12">U21</f>
        <v>0</v>
      </c>
      <c r="V20" s="80">
        <f t="shared" si="12"/>
        <v>0</v>
      </c>
      <c r="W20" s="80">
        <f t="shared" si="12"/>
        <v>0</v>
      </c>
      <c r="X20" s="75" t="s">
        <v>1</v>
      </c>
      <c r="Y20" s="75" t="s">
        <v>1</v>
      </c>
      <c r="Z20" s="75" t="s">
        <v>1</v>
      </c>
      <c r="AA20" s="75" t="s">
        <v>1</v>
      </c>
      <c r="AB20" s="75" t="s">
        <v>1</v>
      </c>
      <c r="AC20" s="75" t="s">
        <v>1</v>
      </c>
      <c r="AD20" s="75" t="s">
        <v>1</v>
      </c>
      <c r="AE20" s="75" t="s">
        <v>1</v>
      </c>
      <c r="AF20" s="75" t="s">
        <v>1</v>
      </c>
      <c r="AG20" s="75" t="s">
        <v>1</v>
      </c>
      <c r="AH20" s="75" t="s">
        <v>1</v>
      </c>
      <c r="AI20" s="75" t="s">
        <v>1</v>
      </c>
    </row>
    <row r="21" spans="1:35" s="76" customFormat="1" ht="76.5" x14ac:dyDescent="0.2">
      <c r="A21" s="75" t="s">
        <v>44</v>
      </c>
      <c r="B21" s="77" t="s">
        <v>68</v>
      </c>
      <c r="C21" s="78" t="s">
        <v>62</v>
      </c>
      <c r="D21" s="78" t="s">
        <v>64</v>
      </c>
      <c r="E21" s="112"/>
      <c r="F21" s="79">
        <v>45292</v>
      </c>
      <c r="G21" s="79">
        <v>46387</v>
      </c>
      <c r="H21" s="83">
        <f t="shared" ref="H21" si="13">I21+N21+S21</f>
        <v>0</v>
      </c>
      <c r="I21" s="84">
        <f>J21+K21+L21+M21</f>
        <v>0</v>
      </c>
      <c r="J21" s="84">
        <v>0</v>
      </c>
      <c r="K21" s="84">
        <v>0</v>
      </c>
      <c r="L21" s="84">
        <v>0</v>
      </c>
      <c r="M21" s="84">
        <v>0</v>
      </c>
      <c r="N21" s="84">
        <f>O21+P21+Q21+R21</f>
        <v>0</v>
      </c>
      <c r="O21" s="84">
        <v>0</v>
      </c>
      <c r="P21" s="84">
        <v>0</v>
      </c>
      <c r="Q21" s="84">
        <v>0</v>
      </c>
      <c r="R21" s="84">
        <v>0</v>
      </c>
      <c r="S21" s="84">
        <f>T21+U21+V21+W21</f>
        <v>0</v>
      </c>
      <c r="T21" s="84">
        <v>0</v>
      </c>
      <c r="U21" s="84">
        <v>0</v>
      </c>
      <c r="V21" s="84">
        <v>0</v>
      </c>
      <c r="W21" s="84">
        <v>0</v>
      </c>
      <c r="X21" s="75" t="s">
        <v>1</v>
      </c>
      <c r="Y21" s="75" t="s">
        <v>1</v>
      </c>
      <c r="Z21" s="75" t="s">
        <v>1</v>
      </c>
      <c r="AA21" s="75" t="s">
        <v>1</v>
      </c>
      <c r="AB21" s="75" t="s">
        <v>1</v>
      </c>
      <c r="AC21" s="75" t="s">
        <v>1</v>
      </c>
      <c r="AD21" s="75" t="s">
        <v>1</v>
      </c>
      <c r="AE21" s="75" t="s">
        <v>1</v>
      </c>
      <c r="AF21" s="75" t="s">
        <v>1</v>
      </c>
      <c r="AG21" s="75" t="s">
        <v>1</v>
      </c>
      <c r="AH21" s="75" t="s">
        <v>1</v>
      </c>
      <c r="AI21" s="75" t="s">
        <v>1</v>
      </c>
    </row>
    <row r="22" spans="1:35" ht="71.25" customHeight="1" x14ac:dyDescent="0.2">
      <c r="A22" s="23"/>
      <c r="B22" s="14" t="s">
        <v>94</v>
      </c>
      <c r="C22" s="10" t="s">
        <v>62</v>
      </c>
      <c r="D22" s="10" t="s">
        <v>64</v>
      </c>
      <c r="E22" s="113"/>
      <c r="F22" s="16">
        <v>45292</v>
      </c>
      <c r="G22" s="16">
        <v>46387</v>
      </c>
      <c r="H22" s="27"/>
      <c r="I22" s="27"/>
      <c r="J22" s="23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6"/>
      <c r="W22" s="26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8"/>
      <c r="B23" s="29" t="s">
        <v>23</v>
      </c>
      <c r="C23" s="30"/>
      <c r="D23" s="31"/>
      <c r="E23" s="30"/>
      <c r="F23" s="32"/>
      <c r="G23" s="32"/>
      <c r="H23" s="33">
        <f>I23</f>
        <v>162.80000000000001</v>
      </c>
      <c r="I23" s="33">
        <f>J23+K23</f>
        <v>162.80000000000001</v>
      </c>
      <c r="J23" s="33">
        <f>J11</f>
        <v>0</v>
      </c>
      <c r="K23" s="33">
        <f>K11+K12+K16+K20</f>
        <v>162.80000000000001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ht="39" customHeight="1" x14ac:dyDescent="0.2">
      <c r="A24" s="116" t="s">
        <v>39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100"/>
    </row>
    <row r="25" spans="1:35" ht="39" customHeight="1" x14ac:dyDescent="0.2">
      <c r="A25" s="116" t="s">
        <v>49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8"/>
    </row>
    <row r="26" spans="1:35" ht="87" customHeight="1" x14ac:dyDescent="0.2">
      <c r="A26" s="21" t="s">
        <v>16</v>
      </c>
      <c r="B26" s="34" t="s">
        <v>47</v>
      </c>
      <c r="C26" s="21" t="s">
        <v>69</v>
      </c>
      <c r="D26" s="10" t="s">
        <v>13</v>
      </c>
      <c r="E26" s="95" t="s">
        <v>48</v>
      </c>
      <c r="F26" s="16">
        <v>45292</v>
      </c>
      <c r="G26" s="16">
        <v>46387</v>
      </c>
      <c r="H26" s="93">
        <f>I26+N26+S26</f>
        <v>0</v>
      </c>
      <c r="I26" s="93">
        <f>J26+K26+L26+M26</f>
        <v>0</v>
      </c>
      <c r="J26" s="93">
        <f>J27+J28+J29</f>
        <v>0</v>
      </c>
      <c r="K26" s="93">
        <f t="shared" ref="K26:M26" si="14">K27+K28+K29</f>
        <v>0</v>
      </c>
      <c r="L26" s="93">
        <f t="shared" si="14"/>
        <v>0</v>
      </c>
      <c r="M26" s="93">
        <f t="shared" si="14"/>
        <v>0</v>
      </c>
      <c r="N26" s="93">
        <f>O26+P26+Q26+R26</f>
        <v>0</v>
      </c>
      <c r="O26" s="93">
        <f>O27+O28+O29</f>
        <v>0</v>
      </c>
      <c r="P26" s="93">
        <f t="shared" ref="P26" si="15">P27+P28+P29</f>
        <v>0</v>
      </c>
      <c r="Q26" s="93">
        <f t="shared" ref="Q26" si="16">Q27+Q28+Q29</f>
        <v>0</v>
      </c>
      <c r="R26" s="93">
        <f t="shared" ref="R26" si="17">R27+R28+R29</f>
        <v>0</v>
      </c>
      <c r="S26" s="93">
        <f>T26+U26+V26+W26</f>
        <v>0</v>
      </c>
      <c r="T26" s="93">
        <f>T27+T28+T29</f>
        <v>0</v>
      </c>
      <c r="U26" s="93">
        <f t="shared" ref="U26" si="18">U27+U28+U29</f>
        <v>0</v>
      </c>
      <c r="V26" s="93">
        <f t="shared" ref="V26" si="19">V27+V28+V29</f>
        <v>0</v>
      </c>
      <c r="W26" s="93">
        <f t="shared" ref="W26" si="20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9.5" customHeight="1" x14ac:dyDescent="0.2">
      <c r="A27" s="13" t="s">
        <v>21</v>
      </c>
      <c r="B27" s="36" t="s">
        <v>80</v>
      </c>
      <c r="C27" s="10" t="s">
        <v>69</v>
      </c>
      <c r="D27" s="10" t="s">
        <v>13</v>
      </c>
      <c r="E27" s="96"/>
      <c r="F27" s="16">
        <v>45292</v>
      </c>
      <c r="G27" s="16">
        <v>46387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/>
      <c r="B28" s="36" t="s">
        <v>81</v>
      </c>
      <c r="C28" s="10" t="s">
        <v>69</v>
      </c>
      <c r="D28" s="10" t="s">
        <v>13</v>
      </c>
      <c r="E28" s="96"/>
      <c r="F28" s="16">
        <v>45292</v>
      </c>
      <c r="G28" s="16">
        <v>46387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/>
      <c r="B29" s="36" t="s">
        <v>82</v>
      </c>
      <c r="C29" s="10" t="s">
        <v>69</v>
      </c>
      <c r="D29" s="10" t="s">
        <v>13</v>
      </c>
      <c r="E29" s="96"/>
      <c r="F29" s="16">
        <v>45292</v>
      </c>
      <c r="G29" s="16">
        <v>46387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1"/>
      <c r="B30" s="14" t="s">
        <v>40</v>
      </c>
      <c r="C30" s="10" t="s">
        <v>69</v>
      </c>
      <c r="D30" s="10" t="s">
        <v>13</v>
      </c>
      <c r="E30" s="96"/>
      <c r="F30" s="16">
        <v>45292</v>
      </c>
      <c r="G30" s="16">
        <v>46387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79.5" customHeight="1" x14ac:dyDescent="0.2">
      <c r="A31" s="21" t="s">
        <v>17</v>
      </c>
      <c r="B31" s="20" t="s">
        <v>59</v>
      </c>
      <c r="C31" s="21" t="s">
        <v>69</v>
      </c>
      <c r="D31" s="10" t="s">
        <v>13</v>
      </c>
      <c r="E31" s="96"/>
      <c r="F31" s="16">
        <v>46023</v>
      </c>
      <c r="G31" s="16">
        <v>46387</v>
      </c>
      <c r="H31" s="19">
        <f>I31+N31+S31</f>
        <v>600</v>
      </c>
      <c r="I31" s="37">
        <f t="shared" ref="I31:I32" si="21">J31+K31+L31+M31</f>
        <v>0</v>
      </c>
      <c r="J31" s="19">
        <f t="shared" ref="J31" si="22">J32+J37</f>
        <v>0</v>
      </c>
      <c r="K31" s="19">
        <f t="shared" ref="K31:M31" si="23">K32+K37</f>
        <v>0</v>
      </c>
      <c r="L31" s="19">
        <f t="shared" si="23"/>
        <v>0</v>
      </c>
      <c r="M31" s="19">
        <f t="shared" si="23"/>
        <v>0</v>
      </c>
      <c r="N31" s="37">
        <f>O31+P31+Q31+R31</f>
        <v>0</v>
      </c>
      <c r="O31" s="19">
        <f t="shared" ref="O31:R31" si="24">O32+O37</f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37">
        <f>T31+U31+V31+W31</f>
        <v>600</v>
      </c>
      <c r="T31" s="19">
        <f t="shared" ref="T31:W31" si="25">T32+T37</f>
        <v>0</v>
      </c>
      <c r="U31" s="19">
        <f t="shared" si="25"/>
        <v>0</v>
      </c>
      <c r="V31" s="19">
        <f t="shared" si="25"/>
        <v>600</v>
      </c>
      <c r="W31" s="19">
        <f t="shared" si="25"/>
        <v>0</v>
      </c>
      <c r="X31" s="13"/>
      <c r="Y31" s="13"/>
      <c r="Z31" s="13"/>
      <c r="AA31" s="13"/>
      <c r="AB31" s="13"/>
      <c r="AC31" s="13"/>
      <c r="AD31" s="13"/>
      <c r="AE31" s="13"/>
      <c r="AF31" s="13" t="s">
        <v>1</v>
      </c>
      <c r="AG31" s="13" t="s">
        <v>1</v>
      </c>
      <c r="AH31" s="13" t="s">
        <v>1</v>
      </c>
      <c r="AI31" s="13" t="s">
        <v>1</v>
      </c>
    </row>
    <row r="32" spans="1:35" ht="76.5" x14ac:dyDescent="0.2">
      <c r="A32" s="71" t="s">
        <v>34</v>
      </c>
      <c r="B32" s="14" t="s">
        <v>60</v>
      </c>
      <c r="C32" s="10" t="s">
        <v>69</v>
      </c>
      <c r="D32" s="10" t="s">
        <v>13</v>
      </c>
      <c r="E32" s="96"/>
      <c r="F32" s="16">
        <v>46023</v>
      </c>
      <c r="G32" s="16">
        <v>46387</v>
      </c>
      <c r="H32" s="17">
        <f>I32+N32+S32</f>
        <v>600</v>
      </c>
      <c r="I32" s="25">
        <f t="shared" si="21"/>
        <v>0</v>
      </c>
      <c r="J32" s="17">
        <f t="shared" ref="J32" si="26">J33+J38</f>
        <v>0</v>
      </c>
      <c r="K32" s="26">
        <v>0</v>
      </c>
      <c r="L32" s="26">
        <v>0</v>
      </c>
      <c r="M32" s="26">
        <v>0</v>
      </c>
      <c r="N32" s="26">
        <f>O32+P32+Q32+R32</f>
        <v>0</v>
      </c>
      <c r="O32" s="26">
        <v>0</v>
      </c>
      <c r="P32" s="26">
        <v>0</v>
      </c>
      <c r="Q32" s="26">
        <v>0</v>
      </c>
      <c r="R32" s="26">
        <v>0</v>
      </c>
      <c r="S32" s="26">
        <f>T32+U32+V32+W32</f>
        <v>600</v>
      </c>
      <c r="T32" s="26">
        <v>0</v>
      </c>
      <c r="U32" s="26">
        <v>0</v>
      </c>
      <c r="V32" s="26">
        <v>600</v>
      </c>
      <c r="W32" s="26">
        <v>0</v>
      </c>
      <c r="X32" s="13"/>
      <c r="Y32" s="13"/>
      <c r="Z32" s="13"/>
      <c r="AA32" s="13"/>
      <c r="AB32" s="13"/>
      <c r="AC32" s="13"/>
      <c r="AD32" s="13"/>
      <c r="AE32" s="13"/>
      <c r="AF32" s="13" t="s">
        <v>1</v>
      </c>
      <c r="AG32" s="13" t="s">
        <v>1</v>
      </c>
      <c r="AH32" s="13" t="s">
        <v>1</v>
      </c>
      <c r="AI32" s="13" t="s">
        <v>1</v>
      </c>
    </row>
    <row r="33" spans="1:35" ht="76.5" x14ac:dyDescent="0.2">
      <c r="A33" s="21"/>
      <c r="B33" s="14" t="s">
        <v>61</v>
      </c>
      <c r="C33" s="10" t="s">
        <v>69</v>
      </c>
      <c r="D33" s="10" t="s">
        <v>13</v>
      </c>
      <c r="E33" s="96"/>
      <c r="F33" s="16">
        <v>46023</v>
      </c>
      <c r="G33" s="16">
        <v>46387</v>
      </c>
      <c r="H33" s="21"/>
      <c r="I33" s="2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3"/>
      <c r="Y33" s="13"/>
      <c r="Z33" s="13"/>
      <c r="AA33" s="13"/>
      <c r="AB33" s="13"/>
      <c r="AC33" s="13"/>
      <c r="AD33" s="13"/>
      <c r="AE33" s="13"/>
      <c r="AF33" s="13" t="s">
        <v>1</v>
      </c>
      <c r="AG33" s="13" t="s">
        <v>1</v>
      </c>
      <c r="AH33" s="13" t="s">
        <v>1</v>
      </c>
      <c r="AI33" s="13" t="s">
        <v>1</v>
      </c>
    </row>
    <row r="34" spans="1:35" s="70" customFormat="1" ht="76.5" x14ac:dyDescent="0.2">
      <c r="A34" s="21" t="s">
        <v>71</v>
      </c>
      <c r="B34" s="20" t="s">
        <v>83</v>
      </c>
      <c r="C34" s="21" t="s">
        <v>69</v>
      </c>
      <c r="D34" s="44" t="s">
        <v>13</v>
      </c>
      <c r="E34" s="96"/>
      <c r="F34" s="22">
        <v>45444</v>
      </c>
      <c r="G34" s="22">
        <v>45657</v>
      </c>
      <c r="H34" s="40">
        <f>I34+N34+S34</f>
        <v>788.4</v>
      </c>
      <c r="I34" s="40">
        <f>J34+K34+L34+M34</f>
        <v>788.4</v>
      </c>
      <c r="J34" s="19">
        <f>J35</f>
        <v>788.4</v>
      </c>
      <c r="K34" s="19">
        <f t="shared" ref="K34:M34" si="27">K35</f>
        <v>0</v>
      </c>
      <c r="L34" s="19">
        <f t="shared" si="27"/>
        <v>0</v>
      </c>
      <c r="M34" s="19">
        <f t="shared" si="27"/>
        <v>0</v>
      </c>
      <c r="N34" s="69">
        <f>O34+P34+Q34+R34</f>
        <v>0</v>
      </c>
      <c r="O34" s="69">
        <f>O35</f>
        <v>0</v>
      </c>
      <c r="P34" s="69">
        <f t="shared" ref="P34:R34" si="28">P35</f>
        <v>0</v>
      </c>
      <c r="Q34" s="69">
        <f t="shared" si="28"/>
        <v>0</v>
      </c>
      <c r="R34" s="69">
        <f t="shared" si="28"/>
        <v>0</v>
      </c>
      <c r="S34" s="69">
        <f>T34+U34+V34+W34</f>
        <v>0</v>
      </c>
      <c r="T34" s="69">
        <f>T35</f>
        <v>0</v>
      </c>
      <c r="U34" s="69">
        <f t="shared" ref="U34:W34" si="29">U35</f>
        <v>0</v>
      </c>
      <c r="V34" s="69">
        <f t="shared" si="29"/>
        <v>0</v>
      </c>
      <c r="W34" s="69">
        <f t="shared" si="29"/>
        <v>0</v>
      </c>
      <c r="X34" s="39"/>
      <c r="Y34" s="39"/>
      <c r="Z34" s="39" t="s">
        <v>1</v>
      </c>
      <c r="AA34" s="39" t="s">
        <v>1</v>
      </c>
      <c r="AB34" s="39"/>
      <c r="AC34" s="39"/>
      <c r="AD34" s="39"/>
      <c r="AE34" s="39"/>
      <c r="AF34" s="39"/>
      <c r="AG34" s="39"/>
      <c r="AH34" s="39"/>
      <c r="AI34" s="39"/>
    </row>
    <row r="35" spans="1:35" ht="76.5" x14ac:dyDescent="0.2">
      <c r="A35" s="71" t="s">
        <v>72</v>
      </c>
      <c r="B35" s="14" t="s">
        <v>88</v>
      </c>
      <c r="C35" s="66" t="s">
        <v>69</v>
      </c>
      <c r="D35" s="68" t="s">
        <v>13</v>
      </c>
      <c r="E35" s="96"/>
      <c r="F35" s="16">
        <v>45444</v>
      </c>
      <c r="G35" s="16">
        <v>45657</v>
      </c>
      <c r="H35" s="15">
        <f>I35+N35+S35</f>
        <v>788.4</v>
      </c>
      <c r="I35" s="15">
        <f>J35+K35+L35+M35+N35</f>
        <v>788.4</v>
      </c>
      <c r="J35" s="67">
        <v>788.4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76.5" x14ac:dyDescent="0.2">
      <c r="A36" s="21"/>
      <c r="B36" s="14" t="s">
        <v>89</v>
      </c>
      <c r="C36" s="66" t="s">
        <v>69</v>
      </c>
      <c r="D36" s="68" t="s">
        <v>13</v>
      </c>
      <c r="E36" s="97"/>
      <c r="F36" s="16">
        <v>45444</v>
      </c>
      <c r="G36" s="16">
        <v>45657</v>
      </c>
      <c r="H36" s="67"/>
      <c r="I36" s="67"/>
      <c r="J36" s="6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3"/>
      <c r="Y36" s="13"/>
      <c r="Z36" s="13" t="s">
        <v>1</v>
      </c>
      <c r="AA36" s="13" t="s">
        <v>1</v>
      </c>
      <c r="AB36" s="13"/>
      <c r="AC36" s="13"/>
      <c r="AD36" s="13"/>
      <c r="AE36" s="13"/>
      <c r="AF36" s="13"/>
      <c r="AG36" s="13"/>
      <c r="AH36" s="13"/>
      <c r="AI36" s="13"/>
    </row>
    <row r="37" spans="1:35" ht="36" customHeight="1" x14ac:dyDescent="0.2">
      <c r="A37" s="98" t="s">
        <v>93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100"/>
    </row>
    <row r="38" spans="1:35" ht="76.5" x14ac:dyDescent="0.2">
      <c r="A38" s="38" t="s">
        <v>95</v>
      </c>
      <c r="B38" s="20" t="s">
        <v>45</v>
      </c>
      <c r="C38" s="21" t="s">
        <v>69</v>
      </c>
      <c r="D38" s="10" t="s">
        <v>13</v>
      </c>
      <c r="E38" s="10" t="s">
        <v>7</v>
      </c>
      <c r="F38" s="16">
        <v>45292</v>
      </c>
      <c r="G38" s="16">
        <v>46387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ht="76.5" x14ac:dyDescent="0.2">
      <c r="A39" s="38" t="s">
        <v>96</v>
      </c>
      <c r="B39" s="14" t="s">
        <v>46</v>
      </c>
      <c r="C39" s="10" t="s">
        <v>69</v>
      </c>
      <c r="D39" s="10" t="s">
        <v>13</v>
      </c>
      <c r="E39" s="10" t="s">
        <v>7</v>
      </c>
      <c r="F39" s="16">
        <v>45292</v>
      </c>
      <c r="G39" s="16">
        <v>46387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13" t="s">
        <v>1</v>
      </c>
      <c r="Z39" s="13" t="s">
        <v>1</v>
      </c>
      <c r="AA39" s="21"/>
      <c r="AB39" s="21"/>
      <c r="AC39" s="13" t="s">
        <v>1</v>
      </c>
      <c r="AD39" s="13" t="s">
        <v>1</v>
      </c>
      <c r="AE39" s="21"/>
      <c r="AF39" s="21"/>
      <c r="AG39" s="13" t="s">
        <v>1</v>
      </c>
      <c r="AH39" s="13" t="s">
        <v>1</v>
      </c>
      <c r="AI39" s="21"/>
    </row>
    <row r="40" spans="1:35" s="76" customFormat="1" ht="76.5" x14ac:dyDescent="0.2">
      <c r="A40" s="85"/>
      <c r="B40" s="77" t="s">
        <v>84</v>
      </c>
      <c r="C40" s="78" t="s">
        <v>69</v>
      </c>
      <c r="D40" s="78" t="s">
        <v>13</v>
      </c>
      <c r="E40" s="78" t="s">
        <v>7</v>
      </c>
      <c r="F40" s="79">
        <v>45292</v>
      </c>
      <c r="G40" s="79">
        <v>46387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5" t="s">
        <v>1</v>
      </c>
      <c r="Z40" s="75" t="s">
        <v>1</v>
      </c>
      <c r="AA40" s="73"/>
      <c r="AB40" s="73"/>
      <c r="AC40" s="75" t="s">
        <v>1</v>
      </c>
      <c r="AD40" s="75" t="s">
        <v>1</v>
      </c>
      <c r="AE40" s="73"/>
      <c r="AF40" s="73"/>
      <c r="AG40" s="75" t="s">
        <v>1</v>
      </c>
      <c r="AH40" s="75" t="s">
        <v>1</v>
      </c>
      <c r="AI40" s="73"/>
    </row>
    <row r="41" spans="1:35" s="91" customFormat="1" ht="76.5" x14ac:dyDescent="0.2">
      <c r="A41" s="86" t="s">
        <v>97</v>
      </c>
      <c r="B41" s="87" t="s">
        <v>42</v>
      </c>
      <c r="C41" s="73" t="s">
        <v>69</v>
      </c>
      <c r="D41" s="88" t="s">
        <v>13</v>
      </c>
      <c r="E41" s="88" t="s">
        <v>7</v>
      </c>
      <c r="F41" s="79">
        <v>45292</v>
      </c>
      <c r="G41" s="79">
        <v>46387</v>
      </c>
      <c r="H41" s="89">
        <f>I41+N41+S41</f>
        <v>72404.3</v>
      </c>
      <c r="I41" s="89">
        <f>J41+K41+L41+M41</f>
        <v>24117.3</v>
      </c>
      <c r="J41" s="89">
        <f>J42+J43+J44</f>
        <v>0</v>
      </c>
      <c r="K41" s="89">
        <f>K42+K43+K44</f>
        <v>24117.3</v>
      </c>
      <c r="L41" s="89">
        <f>L42+L43+L44</f>
        <v>0</v>
      </c>
      <c r="M41" s="89">
        <f t="shared" ref="M41" si="30">M42+M43+M44</f>
        <v>0</v>
      </c>
      <c r="N41" s="89">
        <f>O41+P41+Q41+R41</f>
        <v>24141.5</v>
      </c>
      <c r="O41" s="89">
        <f>O42+O43+O44</f>
        <v>0</v>
      </c>
      <c r="P41" s="89">
        <f>P42+P43+P44</f>
        <v>24141.5</v>
      </c>
      <c r="Q41" s="89">
        <f t="shared" ref="Q41:R41" si="31">Q42+Q43+Q44</f>
        <v>0</v>
      </c>
      <c r="R41" s="89">
        <f t="shared" si="31"/>
        <v>0</v>
      </c>
      <c r="S41" s="89">
        <f>T41+U41+V41+W41</f>
        <v>24145.5</v>
      </c>
      <c r="T41" s="89">
        <f>T42+T43+T44</f>
        <v>0</v>
      </c>
      <c r="U41" s="89">
        <f t="shared" ref="U41:W41" si="32">U42+U43+U44</f>
        <v>24145.5</v>
      </c>
      <c r="V41" s="89">
        <f t="shared" si="32"/>
        <v>0</v>
      </c>
      <c r="W41" s="89">
        <f t="shared" si="32"/>
        <v>0</v>
      </c>
      <c r="X41" s="90" t="s">
        <v>1</v>
      </c>
      <c r="Y41" s="90" t="s">
        <v>1</v>
      </c>
      <c r="Z41" s="90" t="s">
        <v>1</v>
      </c>
      <c r="AA41" s="90" t="s">
        <v>1</v>
      </c>
      <c r="AB41" s="90" t="s">
        <v>1</v>
      </c>
      <c r="AC41" s="90" t="s">
        <v>1</v>
      </c>
      <c r="AD41" s="90" t="s">
        <v>1</v>
      </c>
      <c r="AE41" s="90" t="s">
        <v>1</v>
      </c>
      <c r="AF41" s="90" t="s">
        <v>1</v>
      </c>
      <c r="AG41" s="90" t="s">
        <v>1</v>
      </c>
      <c r="AH41" s="90" t="s">
        <v>1</v>
      </c>
      <c r="AI41" s="90" t="s">
        <v>1</v>
      </c>
    </row>
    <row r="42" spans="1:35" s="50" customFormat="1" ht="97.5" customHeight="1" x14ac:dyDescent="0.2">
      <c r="A42" s="47" t="s">
        <v>98</v>
      </c>
      <c r="B42" s="42" t="s">
        <v>26</v>
      </c>
      <c r="C42" s="10" t="s">
        <v>69</v>
      </c>
      <c r="D42" s="11" t="s">
        <v>13</v>
      </c>
      <c r="E42" s="11" t="s">
        <v>7</v>
      </c>
      <c r="F42" s="48">
        <v>45292</v>
      </c>
      <c r="G42" s="48">
        <v>46387</v>
      </c>
      <c r="H42" s="43">
        <f>I42+N42+S42</f>
        <v>68382.899999999994</v>
      </c>
      <c r="I42" s="43">
        <f>K42</f>
        <v>22680.5</v>
      </c>
      <c r="J42" s="43">
        <v>0</v>
      </c>
      <c r="K42" s="94">
        <v>22680.5</v>
      </c>
      <c r="L42" s="49">
        <v>0</v>
      </c>
      <c r="M42" s="43">
        <v>0</v>
      </c>
      <c r="N42" s="43">
        <f t="shared" ref="N42:N43" si="33">O42+P42+Q42+R42</f>
        <v>22851.200000000001</v>
      </c>
      <c r="O42" s="43">
        <v>0</v>
      </c>
      <c r="P42" s="43">
        <v>22851.200000000001</v>
      </c>
      <c r="Q42" s="43">
        <v>0</v>
      </c>
      <c r="R42" s="43">
        <v>0</v>
      </c>
      <c r="S42" s="43">
        <f t="shared" ref="S42:S44" si="34">T42+U42+V42+W42</f>
        <v>22851.200000000001</v>
      </c>
      <c r="T42" s="43">
        <v>0</v>
      </c>
      <c r="U42" s="43">
        <v>22851.200000000001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52" customFormat="1" ht="76.5" x14ac:dyDescent="0.2">
      <c r="A43" s="47" t="s">
        <v>99</v>
      </c>
      <c r="B43" s="42" t="s">
        <v>27</v>
      </c>
      <c r="C43" s="10" t="s">
        <v>69</v>
      </c>
      <c r="D43" s="11" t="s">
        <v>13</v>
      </c>
      <c r="E43" s="11" t="s">
        <v>7</v>
      </c>
      <c r="F43" s="48">
        <v>45292</v>
      </c>
      <c r="G43" s="48">
        <v>46387</v>
      </c>
      <c r="H43" s="43">
        <f>I43+N43+S43</f>
        <v>3911.2</v>
      </c>
      <c r="I43" s="43">
        <f>K43</f>
        <v>1398</v>
      </c>
      <c r="J43" s="43">
        <v>0</v>
      </c>
      <c r="K43" s="94">
        <v>1398</v>
      </c>
      <c r="L43" s="51">
        <v>0</v>
      </c>
      <c r="M43" s="43">
        <v>0</v>
      </c>
      <c r="N43" s="43">
        <f t="shared" si="33"/>
        <v>1254.5999999999999</v>
      </c>
      <c r="O43" s="43">
        <v>0</v>
      </c>
      <c r="P43" s="43">
        <v>1254.5999999999999</v>
      </c>
      <c r="Q43" s="43">
        <v>0</v>
      </c>
      <c r="R43" s="43">
        <v>0</v>
      </c>
      <c r="S43" s="43">
        <f t="shared" si="34"/>
        <v>1258.5999999999999</v>
      </c>
      <c r="T43" s="43">
        <v>0</v>
      </c>
      <c r="U43" s="43">
        <v>1258.5999999999999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s="46" customFormat="1" ht="76.5" x14ac:dyDescent="0.2">
      <c r="A44" s="47" t="s">
        <v>100</v>
      </c>
      <c r="B44" s="42" t="s">
        <v>28</v>
      </c>
      <c r="C44" s="10" t="s">
        <v>69</v>
      </c>
      <c r="D44" s="11" t="s">
        <v>13</v>
      </c>
      <c r="E44" s="11" t="s">
        <v>7</v>
      </c>
      <c r="F44" s="16">
        <v>45292</v>
      </c>
      <c r="G44" s="16">
        <v>46387</v>
      </c>
      <c r="H44" s="43">
        <f>I44+N44+S44</f>
        <v>110.2</v>
      </c>
      <c r="I44" s="43">
        <f>K44</f>
        <v>38.799999999999997</v>
      </c>
      <c r="J44" s="43">
        <v>0</v>
      </c>
      <c r="K44" s="43">
        <v>38.799999999999997</v>
      </c>
      <c r="L44" s="53">
        <v>0</v>
      </c>
      <c r="M44" s="43">
        <v>0</v>
      </c>
      <c r="N44" s="43">
        <f>P44</f>
        <v>35.700000000000003</v>
      </c>
      <c r="O44" s="43">
        <v>0</v>
      </c>
      <c r="P44" s="43">
        <v>35.700000000000003</v>
      </c>
      <c r="Q44" s="43">
        <v>0</v>
      </c>
      <c r="R44" s="43">
        <v>0</v>
      </c>
      <c r="S44" s="43">
        <f t="shared" si="34"/>
        <v>35.700000000000003</v>
      </c>
      <c r="T44" s="43">
        <v>0</v>
      </c>
      <c r="U44" s="43">
        <v>35.700000000000003</v>
      </c>
      <c r="V44" s="43">
        <v>0</v>
      </c>
      <c r="W44" s="43">
        <v>0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76.5" x14ac:dyDescent="0.2">
      <c r="A45" s="41"/>
      <c r="B45" s="14" t="s">
        <v>85</v>
      </c>
      <c r="C45" s="10" t="s">
        <v>69</v>
      </c>
      <c r="D45" s="10" t="s">
        <v>13</v>
      </c>
      <c r="E45" s="10" t="s">
        <v>7</v>
      </c>
      <c r="F45" s="16">
        <v>45292</v>
      </c>
      <c r="G45" s="16">
        <v>46387</v>
      </c>
      <c r="H45" s="19"/>
      <c r="I45" s="19"/>
      <c r="J45" s="19"/>
      <c r="K45" s="19"/>
      <c r="L45" s="19"/>
      <c r="M45" s="19"/>
      <c r="N45" s="19"/>
      <c r="O45" s="19"/>
      <c r="P45" s="19" t="s">
        <v>37</v>
      </c>
      <c r="Q45" s="19"/>
      <c r="R45" s="19"/>
      <c r="S45" s="19"/>
      <c r="T45" s="19"/>
      <c r="U45" s="19"/>
      <c r="V45" s="19"/>
      <c r="W45" s="19"/>
      <c r="X45" s="10"/>
      <c r="Y45" s="10"/>
      <c r="Z45" s="10"/>
      <c r="AA45" s="10" t="s">
        <v>1</v>
      </c>
      <c r="AB45" s="10"/>
      <c r="AC45" s="10"/>
      <c r="AD45" s="10"/>
      <c r="AE45" s="10" t="s">
        <v>1</v>
      </c>
      <c r="AF45" s="10"/>
      <c r="AG45" s="10"/>
      <c r="AH45" s="10"/>
      <c r="AI45" s="10" t="s">
        <v>1</v>
      </c>
    </row>
    <row r="46" spans="1:35" ht="76.5" x14ac:dyDescent="0.2">
      <c r="A46" s="92" t="s">
        <v>101</v>
      </c>
      <c r="B46" s="20" t="s">
        <v>51</v>
      </c>
      <c r="C46" s="21" t="s">
        <v>69</v>
      </c>
      <c r="D46" s="10" t="s">
        <v>13</v>
      </c>
      <c r="E46" s="10" t="s">
        <v>56</v>
      </c>
      <c r="F46" s="16">
        <v>45292</v>
      </c>
      <c r="G46" s="16">
        <v>45657</v>
      </c>
      <c r="H46" s="19">
        <f>I46+N46+S46</f>
        <v>795.6</v>
      </c>
      <c r="I46" s="19">
        <f>J46+K46+L46+M46</f>
        <v>795.6</v>
      </c>
      <c r="J46" s="19">
        <f>J47+J49</f>
        <v>0</v>
      </c>
      <c r="K46" s="19">
        <f>K47+K49+K51</f>
        <v>795.6</v>
      </c>
      <c r="L46" s="19">
        <f>L47+L49</f>
        <v>0</v>
      </c>
      <c r="M46" s="19">
        <f>M47+M49</f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76.5" x14ac:dyDescent="0.2">
      <c r="A47" s="41" t="s">
        <v>102</v>
      </c>
      <c r="B47" s="14" t="s">
        <v>70</v>
      </c>
      <c r="C47" s="10" t="s">
        <v>69</v>
      </c>
      <c r="D47" s="10" t="s">
        <v>13</v>
      </c>
      <c r="E47" s="10" t="s">
        <v>56</v>
      </c>
      <c r="F47" s="16">
        <v>45292</v>
      </c>
      <c r="G47" s="16">
        <v>45657</v>
      </c>
      <c r="H47" s="17">
        <f>I47+N47+S47</f>
        <v>115.5</v>
      </c>
      <c r="I47" s="17">
        <f>K47</f>
        <v>115.5</v>
      </c>
      <c r="J47" s="17"/>
      <c r="K47" s="17">
        <v>115.5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ht="76.5" x14ac:dyDescent="0.2">
      <c r="A48" s="41"/>
      <c r="B48" s="14" t="s">
        <v>86</v>
      </c>
      <c r="C48" s="10" t="s">
        <v>69</v>
      </c>
      <c r="D48" s="10" t="s">
        <v>13</v>
      </c>
      <c r="E48" s="10" t="s">
        <v>56</v>
      </c>
      <c r="F48" s="16">
        <v>45292</v>
      </c>
      <c r="G48" s="16">
        <v>45657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0" t="s">
        <v>1</v>
      </c>
      <c r="Y48" s="10" t="s">
        <v>1</v>
      </c>
      <c r="Z48" s="10" t="s">
        <v>1</v>
      </c>
      <c r="AA48" s="10" t="s">
        <v>1</v>
      </c>
      <c r="AB48" s="10"/>
      <c r="AC48" s="10"/>
      <c r="AD48" s="10"/>
      <c r="AE48" s="10"/>
      <c r="AF48" s="10"/>
      <c r="AG48" s="10"/>
      <c r="AH48" s="10"/>
      <c r="AI48" s="10"/>
    </row>
    <row r="49" spans="1:35" s="52" customFormat="1" ht="76.5" x14ac:dyDescent="0.2">
      <c r="A49" s="63" t="s">
        <v>103</v>
      </c>
      <c r="B49" s="42" t="s">
        <v>73</v>
      </c>
      <c r="C49" s="11" t="s">
        <v>69</v>
      </c>
      <c r="D49" s="11" t="s">
        <v>13</v>
      </c>
      <c r="E49" s="11" t="s">
        <v>56</v>
      </c>
      <c r="F49" s="48">
        <v>45292</v>
      </c>
      <c r="G49" s="48">
        <v>45657</v>
      </c>
      <c r="H49" s="43">
        <f>I49</f>
        <v>622.70000000000005</v>
      </c>
      <c r="I49" s="43">
        <f>J49+K49+L49+M49</f>
        <v>622.70000000000005</v>
      </c>
      <c r="J49" s="43"/>
      <c r="K49" s="43">
        <v>622.70000000000005</v>
      </c>
      <c r="L49" s="43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11" t="s">
        <v>1</v>
      </c>
      <c r="Y49" s="11" t="s">
        <v>1</v>
      </c>
      <c r="Z49" s="11" t="s">
        <v>1</v>
      </c>
      <c r="AA49" s="11" t="s">
        <v>1</v>
      </c>
      <c r="AB49" s="11"/>
      <c r="AC49" s="11"/>
      <c r="AD49" s="11"/>
      <c r="AE49" s="11"/>
      <c r="AF49" s="11"/>
      <c r="AG49" s="11"/>
      <c r="AH49" s="11"/>
      <c r="AI49" s="11"/>
    </row>
    <row r="50" spans="1:35" s="52" customFormat="1" ht="76.5" x14ac:dyDescent="0.2">
      <c r="A50" s="63"/>
      <c r="B50" s="42" t="s">
        <v>87</v>
      </c>
      <c r="C50" s="65" t="s">
        <v>69</v>
      </c>
      <c r="D50" s="65" t="s">
        <v>13</v>
      </c>
      <c r="E50" s="65" t="s">
        <v>56</v>
      </c>
      <c r="F50" s="48">
        <v>45292</v>
      </c>
      <c r="G50" s="48">
        <v>45657</v>
      </c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65" t="s">
        <v>1</v>
      </c>
      <c r="Y50" s="65" t="s">
        <v>1</v>
      </c>
      <c r="Z50" s="65" t="s">
        <v>1</v>
      </c>
      <c r="AA50" s="65" t="s">
        <v>1</v>
      </c>
      <c r="AB50" s="65"/>
      <c r="AC50" s="65"/>
      <c r="AD50" s="65"/>
      <c r="AE50" s="65"/>
      <c r="AF50" s="65"/>
      <c r="AG50" s="65"/>
      <c r="AH50" s="65"/>
      <c r="AI50" s="65"/>
    </row>
    <row r="51" spans="1:35" s="52" customFormat="1" ht="76.5" x14ac:dyDescent="0.2">
      <c r="A51" s="63" t="s">
        <v>104</v>
      </c>
      <c r="B51" s="42" t="s">
        <v>78</v>
      </c>
      <c r="C51" s="65" t="s">
        <v>69</v>
      </c>
      <c r="D51" s="65" t="s">
        <v>13</v>
      </c>
      <c r="E51" s="65" t="s">
        <v>56</v>
      </c>
      <c r="F51" s="48">
        <v>45488</v>
      </c>
      <c r="G51" s="48">
        <v>45657</v>
      </c>
      <c r="H51" s="43">
        <f>I51</f>
        <v>57.4</v>
      </c>
      <c r="I51" s="43">
        <f>J51+K51+L51+M51</f>
        <v>57.4</v>
      </c>
      <c r="J51" s="43"/>
      <c r="K51" s="43">
        <v>57.4</v>
      </c>
      <c r="L51" s="43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65"/>
      <c r="Y51" s="65"/>
      <c r="Z51" s="65" t="s">
        <v>1</v>
      </c>
      <c r="AA51" s="65" t="s">
        <v>1</v>
      </c>
      <c r="AB51" s="65"/>
      <c r="AC51" s="65"/>
      <c r="AD51" s="65"/>
      <c r="AE51" s="65"/>
      <c r="AF51" s="65"/>
      <c r="AG51" s="65"/>
      <c r="AH51" s="65"/>
      <c r="AI51" s="65"/>
    </row>
    <row r="52" spans="1:35" s="52" customFormat="1" ht="76.5" x14ac:dyDescent="0.2">
      <c r="B52" s="42" t="s">
        <v>79</v>
      </c>
      <c r="C52" s="11" t="s">
        <v>69</v>
      </c>
      <c r="D52" s="11" t="s">
        <v>13</v>
      </c>
      <c r="E52" s="11" t="s">
        <v>56</v>
      </c>
      <c r="F52" s="48">
        <v>45488</v>
      </c>
      <c r="G52" s="48">
        <v>45657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11"/>
      <c r="Y52" s="11"/>
      <c r="Z52" s="11" t="s">
        <v>1</v>
      </c>
      <c r="AA52" s="11" t="s">
        <v>1</v>
      </c>
      <c r="AB52" s="11"/>
      <c r="AC52" s="11"/>
      <c r="AD52" s="11"/>
      <c r="AE52" s="11"/>
      <c r="AF52" s="11"/>
      <c r="AG52" s="11"/>
      <c r="AH52" s="11"/>
      <c r="AI52" s="11"/>
    </row>
    <row r="53" spans="1:35" ht="33.75" customHeight="1" x14ac:dyDescent="0.2">
      <c r="A53" s="54"/>
      <c r="B53" s="29" t="s">
        <v>8</v>
      </c>
      <c r="C53" s="31"/>
      <c r="D53" s="31"/>
      <c r="E53" s="31"/>
      <c r="F53" s="32"/>
      <c r="G53" s="32"/>
      <c r="H53" s="33">
        <f>I53+N53+S53</f>
        <v>74588.3</v>
      </c>
      <c r="I53" s="33">
        <f>J53+K53+L53+M53</f>
        <v>25701.3</v>
      </c>
      <c r="J53" s="33">
        <f>J26+J31+J34+J38+J41+J46</f>
        <v>788.4</v>
      </c>
      <c r="K53" s="33">
        <f>K26+K31+K34+K38+K41+K46</f>
        <v>24912.899999999998</v>
      </c>
      <c r="L53" s="33">
        <f>L26+L31+L34+L38+L41+L46</f>
        <v>0</v>
      </c>
      <c r="M53" s="33">
        <f>M26+M31+M34+M38+M41+M46</f>
        <v>0</v>
      </c>
      <c r="N53" s="33">
        <f>O53+P53+Q53+R53</f>
        <v>24141.5</v>
      </c>
      <c r="O53" s="33">
        <f>O26+O31+O34+O38+O41+O46</f>
        <v>0</v>
      </c>
      <c r="P53" s="33">
        <f>P26+P31+P34+P38+P41+P46</f>
        <v>24141.5</v>
      </c>
      <c r="Q53" s="33">
        <f>Q26+Q31+Q34+Q38+Q41+Q46</f>
        <v>0</v>
      </c>
      <c r="R53" s="33">
        <f>R26+R31+R34+R38+R41+R46</f>
        <v>0</v>
      </c>
      <c r="S53" s="33">
        <f>S41+V53</f>
        <v>24745.5</v>
      </c>
      <c r="T53" s="33">
        <f>T26+T31+T34+T38+T41+T46</f>
        <v>0</v>
      </c>
      <c r="U53" s="33">
        <f>U26+U31+U34+U38+U41+U46</f>
        <v>24145.5</v>
      </c>
      <c r="V53" s="33">
        <f>V26+V31+V34+V38+V41+V46</f>
        <v>600</v>
      </c>
      <c r="W53" s="33">
        <f>W26+W31+W34+W38+W41+W46</f>
        <v>0</v>
      </c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</row>
    <row r="54" spans="1:35" ht="34.5" customHeight="1" x14ac:dyDescent="0.2">
      <c r="A54" s="41"/>
      <c r="B54" s="20" t="s">
        <v>9</v>
      </c>
      <c r="C54" s="55"/>
      <c r="D54" s="55"/>
      <c r="E54" s="55"/>
      <c r="F54" s="22"/>
      <c r="G54" s="22"/>
      <c r="H54" s="56">
        <f>I54+N54+S54</f>
        <v>74751.100000000006</v>
      </c>
      <c r="I54" s="19">
        <f>J54+K54+L54+M54</f>
        <v>25864.1</v>
      </c>
      <c r="J54" s="19">
        <f>J23+J53</f>
        <v>788.4</v>
      </c>
      <c r="K54" s="19">
        <f>K23+K53</f>
        <v>25075.699999999997</v>
      </c>
      <c r="L54" s="19">
        <f>L23+L53</f>
        <v>0</v>
      </c>
      <c r="M54" s="19">
        <f>M23+M53</f>
        <v>0</v>
      </c>
      <c r="N54" s="19">
        <f>O54+P54+Q54+R54</f>
        <v>24141.5</v>
      </c>
      <c r="O54" s="19">
        <f>O23+O53</f>
        <v>0</v>
      </c>
      <c r="P54" s="19">
        <f>P23+P53</f>
        <v>24141.5</v>
      </c>
      <c r="Q54" s="19">
        <f>Q23+Q53</f>
        <v>0</v>
      </c>
      <c r="R54" s="19">
        <f>R23+R53</f>
        <v>0</v>
      </c>
      <c r="S54" s="19">
        <f>T54+U54+V54+W54</f>
        <v>24745.5</v>
      </c>
      <c r="T54" s="19">
        <f t="shared" ref="T54:W54" si="35">T53</f>
        <v>0</v>
      </c>
      <c r="U54" s="19">
        <f t="shared" si="35"/>
        <v>24145.5</v>
      </c>
      <c r="V54" s="19">
        <f t="shared" si="35"/>
        <v>600</v>
      </c>
      <c r="W54" s="19">
        <f t="shared" si="35"/>
        <v>0</v>
      </c>
      <c r="X54" s="27"/>
      <c r="Y54" s="27"/>
      <c r="Z54" s="27"/>
      <c r="AA54" s="27"/>
      <c r="AB54" s="57"/>
      <c r="AC54" s="57"/>
      <c r="AD54" s="57"/>
      <c r="AE54" s="57"/>
      <c r="AF54" s="27"/>
      <c r="AG54" s="27"/>
      <c r="AH54" s="27"/>
      <c r="AI54" s="27"/>
    </row>
    <row r="56" spans="1:35" x14ac:dyDescent="0.2">
      <c r="C56" s="58"/>
      <c r="D56" s="59"/>
      <c r="E56" s="58"/>
      <c r="F56" s="58"/>
      <c r="G56" s="58"/>
      <c r="H56" s="58"/>
    </row>
  </sheetData>
  <mergeCells count="28">
    <mergeCell ref="V1:AI1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2:AI2"/>
    <mergeCell ref="E26:E36"/>
    <mergeCell ref="A37:AI37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</mergeCells>
  <pageMargins left="0.27559055118110237" right="0.27559055118110237" top="1.1811023622047245" bottom="0.78740157480314965" header="0.31496062992125984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2024-09-26T13:33:34Z</cp:lastPrinted>
  <dcterms:created xsi:type="dcterms:W3CDTF">2014-02-04T07:39:47Z</dcterms:created>
  <dcterms:modified xsi:type="dcterms:W3CDTF">2024-10-01T07:54:59Z</dcterms:modified>
</cp:coreProperties>
</file>