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90" windowWidth="15570" windowHeight="12030"/>
  </bookViews>
  <sheets>
    <sheet name="АПК" sheetId="1" r:id="rId1"/>
  </sheets>
  <definedNames>
    <definedName name="_xlnm.Print_Titles" localSheetId="0">АПК!$7:$12</definedName>
    <definedName name="_xlnm.Print_Area" localSheetId="0">АПК!$A$1:$AJ$30</definedName>
  </definedNames>
  <calcPr calcId="145621"/>
</workbook>
</file>

<file path=xl/calcChain.xml><?xml version="1.0" encoding="utf-8"?>
<calcChain xmlns="http://schemas.openxmlformats.org/spreadsheetml/2006/main">
  <c r="L23" i="1" l="1"/>
  <c r="I27" i="1"/>
  <c r="H27" i="1" s="1"/>
  <c r="I23" i="1" l="1"/>
  <c r="I25" i="1"/>
  <c r="H25" i="1" s="1"/>
  <c r="N29" i="1" l="1"/>
  <c r="X29" i="1"/>
  <c r="W29" i="1"/>
  <c r="V29" i="1"/>
  <c r="U29" i="1"/>
  <c r="T29" i="1"/>
  <c r="R29" i="1"/>
  <c r="Q29" i="1"/>
  <c r="P29" i="1"/>
  <c r="O29" i="1"/>
  <c r="I29" i="1"/>
  <c r="M29" i="1"/>
  <c r="L29" i="1"/>
  <c r="K29" i="1"/>
  <c r="J29" i="1"/>
  <c r="L15" i="1" l="1"/>
  <c r="Q15" i="1"/>
  <c r="V15" i="1"/>
  <c r="N18" i="1"/>
  <c r="S18" i="1"/>
  <c r="I18" i="1"/>
  <c r="H18" i="1" l="1"/>
  <c r="N15" i="1"/>
  <c r="N20" i="1" s="1"/>
  <c r="Q20" i="1"/>
  <c r="S15" i="1"/>
  <c r="V20" i="1"/>
  <c r="I15" i="1"/>
  <c r="I20" i="1" s="1"/>
  <c r="L20" i="1"/>
  <c r="S17" i="1"/>
  <c r="S16" i="1"/>
  <c r="X15" i="1"/>
  <c r="X20" i="1" s="1"/>
  <c r="W15" i="1"/>
  <c r="W20" i="1" s="1"/>
  <c r="U15" i="1"/>
  <c r="U20" i="1" s="1"/>
  <c r="T15" i="1"/>
  <c r="T20" i="1" s="1"/>
  <c r="H15" i="1" l="1"/>
  <c r="X30" i="1"/>
  <c r="W30" i="1"/>
  <c r="U30" i="1"/>
  <c r="V30" i="1"/>
  <c r="S23" i="1"/>
  <c r="H23" i="1" s="1"/>
  <c r="T30" i="1"/>
  <c r="S20" i="1"/>
  <c r="S29" i="1"/>
  <c r="S30" i="1" l="1"/>
  <c r="N16" i="1" l="1"/>
  <c r="I16" i="1"/>
  <c r="H16" i="1" l="1"/>
  <c r="R15" i="1" l="1"/>
  <c r="R20" i="1" s="1"/>
  <c r="P15" i="1"/>
  <c r="P20" i="1" s="1"/>
  <c r="O15" i="1"/>
  <c r="O20" i="1" s="1"/>
  <c r="M15" i="1"/>
  <c r="M20" i="1" s="1"/>
  <c r="K15" i="1"/>
  <c r="K20" i="1" s="1"/>
  <c r="J15" i="1"/>
  <c r="J20" i="1" s="1"/>
  <c r="J30" i="1" l="1"/>
  <c r="K30" i="1"/>
  <c r="L30" i="1"/>
  <c r="M30" i="1"/>
  <c r="O30" i="1"/>
  <c r="P30" i="1"/>
  <c r="Q30" i="1"/>
  <c r="R30" i="1"/>
  <c r="N17" i="1"/>
  <c r="N30" i="1" l="1"/>
  <c r="I17" i="1" l="1"/>
  <c r="H17" i="1" l="1"/>
  <c r="H29" i="1"/>
  <c r="H20" i="1"/>
  <c r="I30" i="1" l="1"/>
  <c r="H30" i="1" s="1"/>
</calcChain>
</file>

<file path=xl/sharedStrings.xml><?xml version="1.0" encoding="utf-8"?>
<sst xmlns="http://schemas.openxmlformats.org/spreadsheetml/2006/main" count="153" uniqueCount="54">
  <si>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</si>
  <si>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</si>
  <si>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</si>
  <si>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</si>
  <si>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</si>
  <si>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</si>
  <si>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</si>
  <si>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Наименование основного мероприятия, контрольного события программы</t>
  </si>
  <si>
    <t>Федеральный бюджет</t>
  </si>
  <si>
    <t>Республиканский бюджет РК</t>
  </si>
  <si>
    <t>Бюджет МО МР "Печора"</t>
  </si>
  <si>
    <t>Внебюджетные источники</t>
  </si>
  <si>
    <t>Задача 1  "Увеличение объемов производства продукции животноводства, молочной продукции, картофеля, овощей и создание условий для развития рыбоводства</t>
  </si>
  <si>
    <t>V</t>
  </si>
  <si>
    <t>1.</t>
  </si>
  <si>
    <t>1.1.</t>
  </si>
  <si>
    <t>Итого по подпрограмме 1</t>
  </si>
  <si>
    <t>Итого по подпрограмме 2</t>
  </si>
  <si>
    <t>Итого по муниципальной программе</t>
  </si>
  <si>
    <t>Увеличение объемов производства продукции животноводства, овощей, картофеля</t>
  </si>
  <si>
    <t>Задача 1 "Повышение уровня комплексного обустройства населенных пунктов, расположенных в сельской местности объектами социальной инфраструктуры"</t>
  </si>
  <si>
    <t>Итого</t>
  </si>
  <si>
    <t>Глазкова О.Н.- заведующий сектором потребительского рынка и развития предпринимательства администрации МР  "Печора"</t>
  </si>
  <si>
    <t>1.2.</t>
  </si>
  <si>
    <t xml:space="preserve">Ответственный руководитель, заместитель руководителя ОМСУ (Ф.И.О., должность)
</t>
  </si>
  <si>
    <t xml:space="preserve">Ответственный руководитель структурного подразделения ОМСУ (Ф.И.О.
должность)
</t>
  </si>
  <si>
    <t>Бюджет МО ГП "Путеец"</t>
  </si>
  <si>
    <t xml:space="preserve"> Развитие инженерной инфраструктуры сельских населенных пунктов</t>
  </si>
  <si>
    <t>2020 год</t>
  </si>
  <si>
    <t>Климович Н. В.  -     и. о. директора  МКУ "Управление капитального строительства"</t>
  </si>
  <si>
    <t>Кислицын С. П. -первый заместитель руководителя администрации МР "Печора"</t>
  </si>
  <si>
    <t>Кузьмина Е. Г. -заместитель руководителя администрации МР "Печора"</t>
  </si>
  <si>
    <t>Контрольное событие 6 Благоустройство территории при строительстве водопроводных сетей в п. Озерный</t>
  </si>
  <si>
    <t>2021 год</t>
  </si>
  <si>
    <t>Курноскин С.В.  -     директор  МКУ "Управление капитального строительства"</t>
  </si>
  <si>
    <t>2022 год</t>
  </si>
  <si>
    <t>1.3.</t>
  </si>
  <si>
    <t>Контрольное событие 1                                                 Проведено 23 ярмарки выходного дня</t>
  </si>
  <si>
    <t>Подпрограмма 1 "Развитие сельского хозяйства"</t>
  </si>
  <si>
    <t>Подпрограмма 2 "Устойчивое развитие сельских территорий"</t>
  </si>
  <si>
    <t>Основное мероприятие   1.1.1.                                    Поддержка малых форм хозяйствования</t>
  </si>
  <si>
    <r>
      <rPr>
        <sz val="12"/>
        <color theme="1"/>
        <rFont val="Times New Roman"/>
        <family val="1"/>
        <charset val="204"/>
      </rPr>
      <t>Мероприятие 1.1.1.1.     Организация ярмарок выходного дня</t>
    </r>
    <r>
      <rPr>
        <b/>
        <sz val="12"/>
        <color theme="1"/>
        <rFont val="Times New Roman"/>
        <family val="1"/>
        <charset val="204"/>
      </rPr>
      <t xml:space="preserve">  </t>
    </r>
  </si>
  <si>
    <t>Мероприятие 1.1.1.2.                                Проведение ярмарок выходного дня</t>
  </si>
  <si>
    <r>
      <rPr>
        <b/>
        <sz val="11"/>
        <color theme="1"/>
        <rFont val="Times New Roman"/>
        <family val="1"/>
        <charset val="204"/>
      </rPr>
      <t xml:space="preserve">Основное мероприятие 2.1.1.  Строительство (реконструкция) объектов инженерной инфраструктуры в сельской местности       </t>
    </r>
    <r>
      <rPr>
        <b/>
        <sz val="12"/>
        <color theme="1"/>
        <rFont val="Times New Roman"/>
        <family val="1"/>
        <charset val="204"/>
      </rPr>
      <t xml:space="preserve">                                         </t>
    </r>
  </si>
  <si>
    <t>Контрольное событие 3                   Выполнены  работы по технической инвентаризации и изготовлению технического плана "Строительство наружных водопроводных сетей в пос. Озерный МО СП "Озерный"</t>
  </si>
  <si>
    <t>Мероприятие 2.1.1.1. Выполнение работ по технической инвентаризации и изготовлению технического плана "Строительство наружных водопроводных сетей в пос. Озерный МО СП "Озерный"</t>
  </si>
  <si>
    <t>Мероприятие 1.1.1.3. Проведение итоговой ярмарки выходного дня</t>
  </si>
  <si>
    <t>Приложение
 к постановлению администрации  МР "Печора" 
 от " 31 " декабря 2019г. №  1669</t>
  </si>
  <si>
    <t>5.1.</t>
  </si>
  <si>
    <t>5.2.</t>
  </si>
  <si>
    <t>План мероприятий по реализации муниципальной программы МО МР "Печора" "Развитие агропромышленного  комплекса" на 2020-2022 годы</t>
  </si>
  <si>
    <t>Мероприятие 2.1.1.2.  Разработка проектно-сметной документации по подключению зданий к построенной магистральной сети водоснабжения и проведение обследования зданий</t>
  </si>
  <si>
    <t>Контрольное событие 4                     Проведено обследование зданий и разработана проектно-сметная документация по подключению зданий к построенной магистральной сети водоснабжения</t>
  </si>
  <si>
    <t>Приложение                                                                                                                                                                              к постановлению администрации МР "Печора"                                                                                                        от 06 марта 2020г. № 197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</si>
</sst>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1">
    <xf numFmtId="0" fontId="0" fillId="0" borderId="0" xfId="0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5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left" vertical="top" wrapText="1"/>
    </xf>
    <xf numFmtId="164" fontId="5" fillId="0" borderId="5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top"/>
    </xf>
    <xf numFmtId="0" fontId="2" fillId="0" borderId="5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left" vertical="top" wrapText="1"/>
    </xf>
    <xf numFmtId="164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vertical="top" wrapText="1"/>
    </xf>
    <xf numFmtId="164" fontId="2" fillId="0" borderId="5" xfId="0" applyNumberFormat="1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center" vertical="center" wrapText="1"/>
    </xf>
    <xf numFmtId="164" fontId="5" fillId="0" borderId="5" xfId="0" applyNumberFormat="1" applyFont="1" applyFill="1" applyBorder="1" applyAlignment="1">
      <alignment horizontal="left" vertical="center"/>
    </xf>
    <xf numFmtId="0" fontId="4" fillId="0" borderId="7" xfId="0" applyFont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/>
    </xf>
    <xf numFmtId="164" fontId="6" fillId="2" borderId="5" xfId="0" applyNumberFormat="1" applyFont="1" applyFill="1" applyBorder="1" applyAlignment="1">
      <alignment horizontal="left" vertical="center"/>
    </xf>
    <xf numFmtId="0" fontId="4" fillId="0" borderId="7" xfId="0" applyFont="1" applyBorder="1" applyAlignment="1">
      <alignment vertical="center" wrapText="1"/>
    </xf>
    <xf numFmtId="0" fontId="3" fillId="0" borderId="7" xfId="0" applyFont="1" applyFill="1" applyBorder="1" applyAlignment="1">
      <alignment horizontal="center" vertical="center" textRotation="90" wrapText="1"/>
    </xf>
    <xf numFmtId="0" fontId="2" fillId="0" borderId="7" xfId="0" applyFont="1" applyFill="1" applyBorder="1" applyAlignment="1">
      <alignment horizontal="center" vertical="center" textRotation="90" wrapText="1"/>
    </xf>
    <xf numFmtId="0" fontId="2" fillId="0" borderId="5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top"/>
    </xf>
    <xf numFmtId="0" fontId="5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right" vertical="top" wrapText="1"/>
    </xf>
    <xf numFmtId="14" fontId="5" fillId="0" borderId="5" xfId="0" applyNumberFormat="1" applyFont="1" applyFill="1" applyBorder="1" applyAlignment="1">
      <alignment horizontal="center" vertical="center"/>
    </xf>
    <xf numFmtId="14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14" fontId="7" fillId="0" borderId="1" xfId="0" applyNumberFormat="1" applyFont="1" applyFill="1" applyBorder="1" applyAlignment="1">
      <alignment horizontal="center" vertical="top" wrapText="1"/>
    </xf>
    <xf numFmtId="14" fontId="7" fillId="0" borderId="2" xfId="0" applyNumberFormat="1" applyFont="1" applyFill="1" applyBorder="1" applyAlignment="1">
      <alignment horizontal="center" vertical="top" wrapText="1"/>
    </xf>
    <xf numFmtId="14" fontId="7" fillId="0" borderId="3" xfId="0" applyNumberFormat="1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0" xfId="0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1" xfId="0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P38"/>
  <sheetViews>
    <sheetView tabSelected="1" view="pageBreakPreview" zoomScale="70" zoomScaleSheetLayoutView="70" workbookViewId="0">
      <pane ySplit="11" topLeftCell="A18" activePane="bottomLeft" state="frozen"/>
      <selection pane="bottomLeft" activeCell="S2" sqref="S2:AJ3"/>
    </sheetView>
  </sheetViews>
  <sheetFormatPr defaultColWidth="9.140625" defaultRowHeight="15.75" x14ac:dyDescent="0.25"/>
  <cols>
    <col min="1" max="1" width="7.42578125" style="1" customWidth="1"/>
    <col min="2" max="2" width="37.85546875" style="1" customWidth="1"/>
    <col min="3" max="3" width="22.85546875" style="1" customWidth="1"/>
    <col min="4" max="4" width="22" style="1" customWidth="1"/>
    <col min="5" max="5" width="19.28515625" style="1" customWidth="1"/>
    <col min="6" max="6" width="12.140625" style="2" customWidth="1"/>
    <col min="7" max="7" width="13.28515625" style="1" customWidth="1"/>
    <col min="8" max="8" width="10.140625" style="1" customWidth="1"/>
    <col min="9" max="9" width="9.5703125" style="1" customWidth="1"/>
    <col min="10" max="10" width="5.7109375" style="1" customWidth="1"/>
    <col min="11" max="11" width="8.7109375" style="1" customWidth="1"/>
    <col min="12" max="12" width="8.7109375" style="1" bestFit="1" customWidth="1"/>
    <col min="13" max="13" width="6.28515625" style="1" customWidth="1"/>
    <col min="14" max="14" width="8.5703125" style="1" customWidth="1"/>
    <col min="15" max="15" width="5.7109375" style="1" customWidth="1"/>
    <col min="16" max="16" width="8.42578125" style="1" customWidth="1"/>
    <col min="17" max="17" width="7.7109375" style="1" customWidth="1"/>
    <col min="18" max="18" width="5.7109375" style="1" customWidth="1"/>
    <col min="19" max="19" width="8.7109375" style="1" bestFit="1" customWidth="1"/>
    <col min="20" max="20" width="5.7109375" style="1" customWidth="1"/>
    <col min="21" max="21" width="9.28515625" style="1" customWidth="1"/>
    <col min="22" max="22" width="9" style="1" customWidth="1"/>
    <col min="23" max="23" width="6.5703125" style="1" customWidth="1"/>
    <col min="24" max="24" width="6.42578125" style="1" customWidth="1"/>
    <col min="25" max="36" width="3.7109375" style="1" customWidth="1"/>
    <col min="37" max="16384" width="9.140625" style="1"/>
  </cols>
  <sheetData>
    <row r="2" spans="1:37" x14ac:dyDescent="0.25">
      <c r="S2" s="56" t="s">
        <v>53</v>
      </c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</row>
    <row r="3" spans="1:37" ht="36" customHeight="1" x14ac:dyDescent="0.25"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</row>
    <row r="5" spans="1:37" ht="67.5" customHeight="1" x14ac:dyDescent="0.25">
      <c r="P5" s="33"/>
      <c r="Q5" s="33"/>
      <c r="R5" s="79" t="s">
        <v>47</v>
      </c>
      <c r="S5" s="79"/>
      <c r="T5" s="79"/>
      <c r="U5" s="79"/>
      <c r="V5" s="79"/>
      <c r="W5" s="79"/>
      <c r="X5" s="79"/>
      <c r="Y5" s="80"/>
      <c r="Z5" s="80"/>
      <c r="AA5" s="80"/>
      <c r="AB5" s="80"/>
      <c r="AC5" s="80"/>
      <c r="AD5" s="80"/>
      <c r="AE5" s="80"/>
      <c r="AF5" s="80"/>
      <c r="AG5" s="80"/>
      <c r="AH5" s="80"/>
      <c r="AI5" s="80"/>
      <c r="AJ5" s="80"/>
    </row>
    <row r="6" spans="1:37" ht="15.75" hidden="1" customHeight="1" x14ac:dyDescent="0.25"/>
    <row r="7" spans="1:37" ht="21" customHeight="1" x14ac:dyDescent="0.25">
      <c r="A7" s="58" t="s">
        <v>50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6"/>
      <c r="AK7" s="4"/>
    </row>
    <row r="8" spans="1:37" s="6" customFormat="1" ht="51" customHeight="1" x14ac:dyDescent="0.25">
      <c r="A8" s="41" t="s">
        <v>0</v>
      </c>
      <c r="B8" s="41" t="s">
        <v>7</v>
      </c>
      <c r="C8" s="41" t="s">
        <v>24</v>
      </c>
      <c r="D8" s="41" t="s">
        <v>25</v>
      </c>
      <c r="E8" s="41" t="s">
        <v>1</v>
      </c>
      <c r="F8" s="41" t="s">
        <v>2</v>
      </c>
      <c r="G8" s="41" t="s">
        <v>3</v>
      </c>
      <c r="H8" s="47" t="s">
        <v>4</v>
      </c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9"/>
      <c r="Y8" s="47" t="s">
        <v>5</v>
      </c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9"/>
      <c r="AK8" s="5"/>
    </row>
    <row r="9" spans="1:37" s="6" customFormat="1" ht="7.5" customHeight="1" x14ac:dyDescent="0.25">
      <c r="A9" s="42"/>
      <c r="B9" s="42"/>
      <c r="C9" s="42"/>
      <c r="D9" s="42"/>
      <c r="E9" s="42"/>
      <c r="F9" s="42"/>
      <c r="G9" s="42"/>
      <c r="H9" s="50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2"/>
      <c r="Y9" s="68"/>
      <c r="Z9" s="69"/>
      <c r="AA9" s="69"/>
      <c r="AB9" s="69"/>
      <c r="AC9" s="69"/>
      <c r="AD9" s="69"/>
      <c r="AE9" s="69"/>
      <c r="AF9" s="69"/>
      <c r="AG9" s="69"/>
      <c r="AH9" s="69"/>
      <c r="AI9" s="69"/>
      <c r="AJ9" s="70"/>
      <c r="AK9" s="5"/>
    </row>
    <row r="10" spans="1:37" ht="24" customHeight="1" x14ac:dyDescent="0.25">
      <c r="A10" s="42"/>
      <c r="B10" s="42"/>
      <c r="C10" s="42"/>
      <c r="D10" s="42"/>
      <c r="E10" s="42"/>
      <c r="F10" s="42"/>
      <c r="G10" s="42"/>
      <c r="H10" s="63" t="s">
        <v>6</v>
      </c>
      <c r="I10" s="37" t="s">
        <v>28</v>
      </c>
      <c r="J10" s="37"/>
      <c r="K10" s="37"/>
      <c r="L10" s="37"/>
      <c r="M10" s="37"/>
      <c r="N10" s="37" t="s">
        <v>33</v>
      </c>
      <c r="O10" s="37"/>
      <c r="P10" s="37"/>
      <c r="Q10" s="37"/>
      <c r="R10" s="37"/>
      <c r="S10" s="37" t="s">
        <v>35</v>
      </c>
      <c r="T10" s="37"/>
      <c r="U10" s="37"/>
      <c r="V10" s="37"/>
      <c r="W10" s="37"/>
      <c r="X10" s="37"/>
      <c r="Y10" s="71" t="s">
        <v>28</v>
      </c>
      <c r="Z10" s="72"/>
      <c r="AA10" s="72"/>
      <c r="AB10" s="73"/>
      <c r="AC10" s="65" t="s">
        <v>33</v>
      </c>
      <c r="AD10" s="74"/>
      <c r="AE10" s="74"/>
      <c r="AF10" s="75"/>
      <c r="AG10" s="65" t="s">
        <v>35</v>
      </c>
      <c r="AH10" s="66"/>
      <c r="AI10" s="66"/>
      <c r="AJ10" s="67"/>
      <c r="AK10"/>
    </row>
    <row r="11" spans="1:37" ht="105" customHeight="1" x14ac:dyDescent="0.25">
      <c r="A11" s="43"/>
      <c r="B11" s="43"/>
      <c r="C11" s="43"/>
      <c r="D11" s="43"/>
      <c r="E11" s="43"/>
      <c r="F11" s="43"/>
      <c r="G11" s="43"/>
      <c r="H11" s="64"/>
      <c r="I11" s="27" t="s">
        <v>21</v>
      </c>
      <c r="J11" s="26" t="s">
        <v>8</v>
      </c>
      <c r="K11" s="26" t="s">
        <v>9</v>
      </c>
      <c r="L11" s="26" t="s">
        <v>10</v>
      </c>
      <c r="M11" s="26" t="s">
        <v>11</v>
      </c>
      <c r="N11" s="27" t="s">
        <v>21</v>
      </c>
      <c r="O11" s="26" t="s">
        <v>8</v>
      </c>
      <c r="P11" s="26" t="s">
        <v>9</v>
      </c>
      <c r="Q11" s="26" t="s">
        <v>10</v>
      </c>
      <c r="R11" s="26" t="s">
        <v>11</v>
      </c>
      <c r="S11" s="26" t="s">
        <v>21</v>
      </c>
      <c r="T11" s="26" t="s">
        <v>8</v>
      </c>
      <c r="U11" s="26" t="s">
        <v>9</v>
      </c>
      <c r="V11" s="26" t="s">
        <v>10</v>
      </c>
      <c r="W11" s="26" t="s">
        <v>26</v>
      </c>
      <c r="X11" s="26" t="s">
        <v>11</v>
      </c>
      <c r="Y11" s="7">
        <v>1</v>
      </c>
      <c r="Z11" s="7">
        <v>2</v>
      </c>
      <c r="AA11" s="7">
        <v>3</v>
      </c>
      <c r="AB11" s="7">
        <v>4</v>
      </c>
      <c r="AC11" s="7">
        <v>1</v>
      </c>
      <c r="AD11" s="7">
        <v>2</v>
      </c>
      <c r="AE11" s="7">
        <v>3</v>
      </c>
      <c r="AF11" s="7">
        <v>4</v>
      </c>
      <c r="AG11" s="7">
        <v>1</v>
      </c>
      <c r="AH11" s="7">
        <v>2</v>
      </c>
      <c r="AI11" s="7">
        <v>3</v>
      </c>
      <c r="AJ11" s="7">
        <v>4</v>
      </c>
      <c r="AK11" s="3"/>
    </row>
    <row r="12" spans="1:37" s="2" customFormat="1" ht="19.5" customHeight="1" x14ac:dyDescent="0.25">
      <c r="A12" s="8">
        <v>1</v>
      </c>
      <c r="B12" s="8">
        <v>2</v>
      </c>
      <c r="C12" s="8">
        <v>3</v>
      </c>
      <c r="D12" s="8">
        <v>4</v>
      </c>
      <c r="E12" s="8">
        <v>5</v>
      </c>
      <c r="F12" s="8">
        <v>6</v>
      </c>
      <c r="G12" s="8">
        <v>7</v>
      </c>
      <c r="H12" s="8">
        <v>8</v>
      </c>
      <c r="I12" s="8">
        <v>9</v>
      </c>
      <c r="J12" s="8">
        <v>10</v>
      </c>
      <c r="K12" s="8">
        <v>11</v>
      </c>
      <c r="L12" s="8">
        <v>12</v>
      </c>
      <c r="M12" s="8">
        <v>13</v>
      </c>
      <c r="N12" s="8">
        <v>14</v>
      </c>
      <c r="O12" s="8">
        <v>15</v>
      </c>
      <c r="P12" s="8">
        <v>16</v>
      </c>
      <c r="Q12" s="8">
        <v>17</v>
      </c>
      <c r="R12" s="8">
        <v>18</v>
      </c>
      <c r="S12" s="8">
        <v>19</v>
      </c>
      <c r="T12" s="8">
        <v>20</v>
      </c>
      <c r="U12" s="8">
        <v>21</v>
      </c>
      <c r="V12" s="8">
        <v>22</v>
      </c>
      <c r="W12" s="8">
        <v>23</v>
      </c>
      <c r="X12" s="8">
        <v>24</v>
      </c>
      <c r="Y12" s="8">
        <v>25</v>
      </c>
      <c r="Z12" s="8">
        <v>26</v>
      </c>
      <c r="AA12" s="8">
        <v>27</v>
      </c>
      <c r="AB12" s="8">
        <v>28</v>
      </c>
      <c r="AC12" s="8">
        <v>29</v>
      </c>
      <c r="AD12" s="8">
        <v>30</v>
      </c>
      <c r="AE12" s="8">
        <v>31</v>
      </c>
      <c r="AF12" s="8">
        <v>32</v>
      </c>
      <c r="AG12" s="8">
        <v>33</v>
      </c>
      <c r="AH12" s="8">
        <v>34</v>
      </c>
      <c r="AI12" s="8">
        <v>35</v>
      </c>
      <c r="AJ12" s="8">
        <v>36</v>
      </c>
      <c r="AK12" s="9"/>
    </row>
    <row r="13" spans="1:37" ht="24" customHeight="1" x14ac:dyDescent="0.25">
      <c r="A13" s="38" t="s">
        <v>38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40"/>
      <c r="AK13" s="3"/>
    </row>
    <row r="14" spans="1:37" ht="24.75" customHeight="1" x14ac:dyDescent="0.25">
      <c r="A14" s="44" t="s">
        <v>12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6"/>
    </row>
    <row r="15" spans="1:37" s="13" customFormat="1" ht="56.25" customHeight="1" x14ac:dyDescent="0.25">
      <c r="A15" s="10" t="s">
        <v>14</v>
      </c>
      <c r="B15" s="11" t="s">
        <v>40</v>
      </c>
      <c r="C15" s="76" t="s">
        <v>31</v>
      </c>
      <c r="D15" s="76" t="s">
        <v>22</v>
      </c>
      <c r="E15" s="61" t="s">
        <v>19</v>
      </c>
      <c r="F15" s="34">
        <v>43831</v>
      </c>
      <c r="G15" s="34">
        <v>44926</v>
      </c>
      <c r="H15" s="12">
        <f>I15+N15+S15</f>
        <v>360</v>
      </c>
      <c r="I15" s="12">
        <f>L15</f>
        <v>120</v>
      </c>
      <c r="J15" s="12">
        <f t="shared" ref="J15:U15" si="0">J17</f>
        <v>0</v>
      </c>
      <c r="K15" s="12">
        <f t="shared" si="0"/>
        <v>0</v>
      </c>
      <c r="L15" s="12">
        <f>L17+L18</f>
        <v>120</v>
      </c>
      <c r="M15" s="12">
        <f t="shared" si="0"/>
        <v>0</v>
      </c>
      <c r="N15" s="12">
        <f>Q15</f>
        <v>120</v>
      </c>
      <c r="O15" s="12">
        <f t="shared" si="0"/>
        <v>0</v>
      </c>
      <c r="P15" s="12">
        <f t="shared" si="0"/>
        <v>0</v>
      </c>
      <c r="Q15" s="12">
        <f>Q17+Q18</f>
        <v>120</v>
      </c>
      <c r="R15" s="12">
        <f t="shared" si="0"/>
        <v>0</v>
      </c>
      <c r="S15" s="12">
        <f>V15</f>
        <v>120</v>
      </c>
      <c r="T15" s="12">
        <f t="shared" si="0"/>
        <v>0</v>
      </c>
      <c r="U15" s="12">
        <f t="shared" si="0"/>
        <v>0</v>
      </c>
      <c r="V15" s="12">
        <f>V17+V18</f>
        <v>120</v>
      </c>
      <c r="W15" s="12">
        <f t="shared" ref="W15:X15" si="1">W17</f>
        <v>0</v>
      </c>
      <c r="X15" s="12">
        <f t="shared" si="1"/>
        <v>0</v>
      </c>
      <c r="Y15" s="12" t="s">
        <v>13</v>
      </c>
      <c r="Z15" s="12" t="s">
        <v>13</v>
      </c>
      <c r="AA15" s="12" t="s">
        <v>13</v>
      </c>
      <c r="AB15" s="12" t="s">
        <v>13</v>
      </c>
      <c r="AC15" s="12" t="s">
        <v>13</v>
      </c>
      <c r="AD15" s="12" t="s">
        <v>13</v>
      </c>
      <c r="AE15" s="12" t="s">
        <v>13</v>
      </c>
      <c r="AF15" s="12" t="s">
        <v>13</v>
      </c>
      <c r="AG15" s="12" t="s">
        <v>13</v>
      </c>
      <c r="AH15" s="12" t="s">
        <v>13</v>
      </c>
      <c r="AI15" s="12" t="s">
        <v>13</v>
      </c>
      <c r="AJ15" s="12" t="s">
        <v>13</v>
      </c>
    </row>
    <row r="16" spans="1:37" s="13" customFormat="1" ht="38.25" customHeight="1" x14ac:dyDescent="0.25">
      <c r="A16" s="14" t="s">
        <v>15</v>
      </c>
      <c r="B16" s="11" t="s">
        <v>41</v>
      </c>
      <c r="C16" s="77"/>
      <c r="D16" s="78"/>
      <c r="E16" s="62"/>
      <c r="F16" s="35">
        <v>43831</v>
      </c>
      <c r="G16" s="35">
        <v>44926</v>
      </c>
      <c r="H16" s="16">
        <f>I16+N16+S16</f>
        <v>0</v>
      </c>
      <c r="I16" s="16">
        <f>J16+K16+L16+M16</f>
        <v>0</v>
      </c>
      <c r="J16" s="16">
        <v>0</v>
      </c>
      <c r="K16" s="16">
        <v>0</v>
      </c>
      <c r="L16" s="16">
        <v>0</v>
      </c>
      <c r="M16" s="16">
        <v>0</v>
      </c>
      <c r="N16" s="16">
        <f>O16+P16+Q16+R16</f>
        <v>0</v>
      </c>
      <c r="O16" s="16">
        <v>0</v>
      </c>
      <c r="P16" s="16">
        <v>0</v>
      </c>
      <c r="Q16" s="16">
        <v>0</v>
      </c>
      <c r="R16" s="16">
        <v>0</v>
      </c>
      <c r="S16" s="16">
        <f>T16+U16+V16+X16</f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 t="s">
        <v>13</v>
      </c>
      <c r="Z16" s="16" t="s">
        <v>13</v>
      </c>
      <c r="AA16" s="16" t="s">
        <v>13</v>
      </c>
      <c r="AB16" s="16" t="s">
        <v>13</v>
      </c>
      <c r="AC16" s="16" t="s">
        <v>13</v>
      </c>
      <c r="AD16" s="16" t="s">
        <v>13</v>
      </c>
      <c r="AE16" s="16" t="s">
        <v>13</v>
      </c>
      <c r="AF16" s="16" t="s">
        <v>13</v>
      </c>
      <c r="AG16" s="16" t="s">
        <v>13</v>
      </c>
      <c r="AH16" s="16" t="s">
        <v>13</v>
      </c>
      <c r="AI16" s="16" t="s">
        <v>13</v>
      </c>
      <c r="AJ16" s="16" t="s">
        <v>13</v>
      </c>
    </row>
    <row r="17" spans="1:42" ht="54" customHeight="1" x14ac:dyDescent="0.25">
      <c r="A17" s="14" t="s">
        <v>23</v>
      </c>
      <c r="B17" s="15" t="s">
        <v>42</v>
      </c>
      <c r="C17" s="77"/>
      <c r="D17" s="77"/>
      <c r="E17" s="62"/>
      <c r="F17" s="35">
        <v>43831</v>
      </c>
      <c r="G17" s="35">
        <v>44926</v>
      </c>
      <c r="H17" s="16">
        <f>I17+N17+S17</f>
        <v>300</v>
      </c>
      <c r="I17" s="16">
        <f t="shared" ref="I17" si="2">J17+K17+L17+M17</f>
        <v>100</v>
      </c>
      <c r="J17" s="16">
        <v>0</v>
      </c>
      <c r="K17" s="16">
        <v>0</v>
      </c>
      <c r="L17" s="16">
        <v>100</v>
      </c>
      <c r="M17" s="16">
        <v>0</v>
      </c>
      <c r="N17" s="16">
        <f t="shared" ref="N17" si="3">O17+P17+Q17+R17</f>
        <v>100</v>
      </c>
      <c r="O17" s="16">
        <v>0</v>
      </c>
      <c r="P17" s="16">
        <v>0</v>
      </c>
      <c r="Q17" s="16">
        <v>100</v>
      </c>
      <c r="R17" s="16">
        <v>0</v>
      </c>
      <c r="S17" s="16">
        <f t="shared" ref="S17" si="4">T17+U17+V17+X17</f>
        <v>100</v>
      </c>
      <c r="T17" s="16">
        <v>0</v>
      </c>
      <c r="U17" s="16">
        <v>0</v>
      </c>
      <c r="V17" s="16">
        <v>100</v>
      </c>
      <c r="W17" s="16">
        <v>0</v>
      </c>
      <c r="X17" s="16">
        <v>0</v>
      </c>
      <c r="Y17" s="16" t="s">
        <v>13</v>
      </c>
      <c r="Z17" s="16" t="s">
        <v>13</v>
      </c>
      <c r="AA17" s="16" t="s">
        <v>13</v>
      </c>
      <c r="AB17" s="16" t="s">
        <v>13</v>
      </c>
      <c r="AC17" s="16" t="s">
        <v>13</v>
      </c>
      <c r="AD17" s="16" t="s">
        <v>13</v>
      </c>
      <c r="AE17" s="16" t="s">
        <v>13</v>
      </c>
      <c r="AF17" s="16" t="s">
        <v>13</v>
      </c>
      <c r="AG17" s="16" t="s">
        <v>13</v>
      </c>
      <c r="AH17" s="16" t="s">
        <v>13</v>
      </c>
      <c r="AI17" s="16" t="s">
        <v>13</v>
      </c>
      <c r="AJ17" s="16" t="s">
        <v>13</v>
      </c>
    </row>
    <row r="18" spans="1:42" ht="45" customHeight="1" x14ac:dyDescent="0.25">
      <c r="A18" s="14" t="s">
        <v>36</v>
      </c>
      <c r="B18" s="18" t="s">
        <v>46</v>
      </c>
      <c r="C18" s="54"/>
      <c r="D18" s="54"/>
      <c r="E18" s="62"/>
      <c r="F18" s="35">
        <v>43831</v>
      </c>
      <c r="G18" s="35">
        <v>44926</v>
      </c>
      <c r="H18" s="16">
        <f>I18+N18+S18</f>
        <v>60</v>
      </c>
      <c r="I18" s="16">
        <f>J18+K18+L18+M18</f>
        <v>20</v>
      </c>
      <c r="J18" s="16">
        <v>0</v>
      </c>
      <c r="K18" s="16">
        <v>0</v>
      </c>
      <c r="L18" s="16">
        <v>20</v>
      </c>
      <c r="M18" s="16">
        <v>0</v>
      </c>
      <c r="N18" s="16">
        <f>Q18</f>
        <v>20</v>
      </c>
      <c r="O18" s="16">
        <v>0</v>
      </c>
      <c r="P18" s="16">
        <v>0</v>
      </c>
      <c r="Q18" s="16">
        <v>20</v>
      </c>
      <c r="R18" s="16">
        <v>0</v>
      </c>
      <c r="S18" s="16">
        <f>V18</f>
        <v>20</v>
      </c>
      <c r="T18" s="16">
        <v>0</v>
      </c>
      <c r="U18" s="16">
        <v>0</v>
      </c>
      <c r="V18" s="16">
        <v>20</v>
      </c>
      <c r="W18" s="16">
        <v>0</v>
      </c>
      <c r="X18" s="16">
        <v>0</v>
      </c>
      <c r="Y18" s="16" t="s">
        <v>13</v>
      </c>
      <c r="Z18" s="16" t="s">
        <v>13</v>
      </c>
      <c r="AA18" s="16" t="s">
        <v>13</v>
      </c>
      <c r="AB18" s="16" t="s">
        <v>13</v>
      </c>
      <c r="AC18" s="16" t="s">
        <v>13</v>
      </c>
      <c r="AD18" s="16" t="s">
        <v>13</v>
      </c>
      <c r="AE18" s="16" t="s">
        <v>13</v>
      </c>
      <c r="AF18" s="16" t="s">
        <v>13</v>
      </c>
      <c r="AG18" s="16" t="s">
        <v>13</v>
      </c>
      <c r="AH18" s="16" t="s">
        <v>13</v>
      </c>
      <c r="AI18" s="16" t="s">
        <v>13</v>
      </c>
      <c r="AJ18" s="16" t="s">
        <v>13</v>
      </c>
    </row>
    <row r="19" spans="1:42" ht="63" customHeight="1" x14ac:dyDescent="0.25">
      <c r="A19" s="17"/>
      <c r="B19" s="18" t="s">
        <v>37</v>
      </c>
      <c r="C19" s="55"/>
      <c r="D19" s="55"/>
      <c r="E19" s="62"/>
      <c r="F19" s="35">
        <v>43831</v>
      </c>
      <c r="G19" s="35">
        <v>44926</v>
      </c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6" t="s">
        <v>13</v>
      </c>
      <c r="Z19" s="16" t="s">
        <v>13</v>
      </c>
      <c r="AA19" s="16" t="s">
        <v>13</v>
      </c>
      <c r="AB19" s="16" t="s">
        <v>13</v>
      </c>
      <c r="AC19" s="16" t="s">
        <v>13</v>
      </c>
      <c r="AD19" s="16" t="s">
        <v>13</v>
      </c>
      <c r="AE19" s="16" t="s">
        <v>13</v>
      </c>
      <c r="AF19" s="16" t="s">
        <v>13</v>
      </c>
      <c r="AG19" s="16" t="s">
        <v>13</v>
      </c>
      <c r="AH19" s="16" t="s">
        <v>13</v>
      </c>
      <c r="AI19" s="16" t="s">
        <v>13</v>
      </c>
      <c r="AJ19" s="16" t="s">
        <v>13</v>
      </c>
    </row>
    <row r="20" spans="1:42" s="4" customFormat="1" ht="27.75" customHeight="1" x14ac:dyDescent="0.25">
      <c r="A20" s="14"/>
      <c r="B20" s="11" t="s">
        <v>16</v>
      </c>
      <c r="C20" s="15"/>
      <c r="D20" s="15"/>
      <c r="E20" s="25"/>
      <c r="F20" s="28"/>
      <c r="G20" s="29"/>
      <c r="H20" s="12">
        <f>I20+N20+S20</f>
        <v>360</v>
      </c>
      <c r="I20" s="12">
        <f t="shared" ref="I20:R20" si="5">I15</f>
        <v>120</v>
      </c>
      <c r="J20" s="12">
        <f t="shared" si="5"/>
        <v>0</v>
      </c>
      <c r="K20" s="12">
        <f t="shared" si="5"/>
        <v>0</v>
      </c>
      <c r="L20" s="12">
        <f t="shared" si="5"/>
        <v>120</v>
      </c>
      <c r="M20" s="12">
        <f t="shared" si="5"/>
        <v>0</v>
      </c>
      <c r="N20" s="12">
        <f t="shared" si="5"/>
        <v>120</v>
      </c>
      <c r="O20" s="12">
        <f t="shared" si="5"/>
        <v>0</v>
      </c>
      <c r="P20" s="12">
        <f t="shared" si="5"/>
        <v>0</v>
      </c>
      <c r="Q20" s="12">
        <f t="shared" si="5"/>
        <v>120</v>
      </c>
      <c r="R20" s="12">
        <f t="shared" si="5"/>
        <v>0</v>
      </c>
      <c r="S20" s="12">
        <f>T20+U20+V20+W20+X20</f>
        <v>120</v>
      </c>
      <c r="T20" s="12">
        <f>T15</f>
        <v>0</v>
      </c>
      <c r="U20" s="12">
        <f>U15</f>
        <v>0</v>
      </c>
      <c r="V20" s="12">
        <f>V15</f>
        <v>120</v>
      </c>
      <c r="W20" s="12">
        <f>W15</f>
        <v>0</v>
      </c>
      <c r="X20" s="12">
        <f>X15</f>
        <v>0</v>
      </c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</row>
    <row r="21" spans="1:42" ht="21.75" customHeight="1" x14ac:dyDescent="0.25">
      <c r="A21" s="58" t="s">
        <v>39</v>
      </c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9"/>
      <c r="Y21" s="59"/>
      <c r="Z21" s="59"/>
      <c r="AA21" s="59"/>
      <c r="AB21" s="59"/>
      <c r="AC21" s="59"/>
      <c r="AD21" s="59"/>
      <c r="AE21" s="59"/>
      <c r="AF21" s="59"/>
      <c r="AG21" s="59"/>
      <c r="AH21" s="59"/>
      <c r="AI21" s="59"/>
      <c r="AJ21" s="60"/>
    </row>
    <row r="22" spans="1:42" ht="19.5" customHeight="1" x14ac:dyDescent="0.25">
      <c r="A22" s="44" t="s">
        <v>20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6"/>
    </row>
    <row r="23" spans="1:42" s="13" customFormat="1" ht="101.25" customHeight="1" x14ac:dyDescent="0.25">
      <c r="A23" s="10">
        <v>5</v>
      </c>
      <c r="B23" s="11" t="s">
        <v>43</v>
      </c>
      <c r="C23" s="20" t="s">
        <v>30</v>
      </c>
      <c r="D23" s="20" t="s">
        <v>34</v>
      </c>
      <c r="E23" s="53" t="s">
        <v>27</v>
      </c>
      <c r="F23" s="35">
        <v>43831</v>
      </c>
      <c r="G23" s="35">
        <v>44196</v>
      </c>
      <c r="H23" s="12">
        <f>I23+N23+S23</f>
        <v>968.5</v>
      </c>
      <c r="I23" s="12">
        <f>L23</f>
        <v>968.5</v>
      </c>
      <c r="J23" s="12">
        <v>0</v>
      </c>
      <c r="K23" s="12">
        <v>0</v>
      </c>
      <c r="L23" s="12">
        <f>L25+L27</f>
        <v>968.5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f>U23</f>
        <v>0</v>
      </c>
      <c r="T23" s="12">
        <v>0</v>
      </c>
      <c r="U23" s="12">
        <v>0</v>
      </c>
      <c r="V23" s="12">
        <v>0</v>
      </c>
      <c r="W23" s="12">
        <v>0</v>
      </c>
      <c r="X23" s="12">
        <v>0</v>
      </c>
      <c r="Y23" s="16" t="s">
        <v>13</v>
      </c>
      <c r="Z23" s="16" t="s">
        <v>13</v>
      </c>
      <c r="AA23" s="16" t="s">
        <v>13</v>
      </c>
      <c r="AB23" s="16" t="s">
        <v>13</v>
      </c>
      <c r="AC23" s="23"/>
      <c r="AD23" s="12"/>
      <c r="AE23" s="12"/>
      <c r="AF23" s="12"/>
      <c r="AG23" s="24"/>
      <c r="AH23" s="24"/>
      <c r="AI23" s="24"/>
      <c r="AJ23" s="21"/>
      <c r="AP23" s="32"/>
    </row>
    <row r="24" spans="1:42" s="13" customFormat="1" ht="117" hidden="1" customHeight="1" x14ac:dyDescent="0.25">
      <c r="A24" s="10"/>
      <c r="B24" s="15" t="s">
        <v>32</v>
      </c>
      <c r="C24" s="36" t="s">
        <v>30</v>
      </c>
      <c r="D24" s="36" t="s">
        <v>29</v>
      </c>
      <c r="E24" s="54"/>
      <c r="F24" s="35">
        <v>43252</v>
      </c>
      <c r="G24" s="35">
        <v>43405</v>
      </c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6" t="s">
        <v>13</v>
      </c>
      <c r="Z24" s="16" t="s">
        <v>13</v>
      </c>
      <c r="AA24" s="16" t="s">
        <v>13</v>
      </c>
      <c r="AB24" s="16" t="s">
        <v>13</v>
      </c>
      <c r="AC24" s="23"/>
      <c r="AD24" s="12"/>
      <c r="AE24" s="12"/>
      <c r="AF24" s="12"/>
      <c r="AG24" s="24"/>
      <c r="AH24" s="24"/>
      <c r="AI24" s="24"/>
      <c r="AJ24" s="21"/>
      <c r="AP24" s="32"/>
    </row>
    <row r="25" spans="1:42" s="13" customFormat="1" ht="109.5" customHeight="1" x14ac:dyDescent="0.25">
      <c r="A25" s="14" t="s">
        <v>48</v>
      </c>
      <c r="B25" s="15" t="s">
        <v>45</v>
      </c>
      <c r="C25" s="36" t="s">
        <v>30</v>
      </c>
      <c r="D25" s="36" t="s">
        <v>34</v>
      </c>
      <c r="E25" s="54"/>
      <c r="F25" s="35">
        <v>43831</v>
      </c>
      <c r="G25" s="35">
        <v>44196</v>
      </c>
      <c r="H25" s="16">
        <f>I25</f>
        <v>200</v>
      </c>
      <c r="I25" s="16">
        <f>L25</f>
        <v>200</v>
      </c>
      <c r="J25" s="16">
        <v>0</v>
      </c>
      <c r="K25" s="16">
        <v>0</v>
      </c>
      <c r="L25" s="16">
        <v>200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 t="s">
        <v>13</v>
      </c>
      <c r="Z25" s="16" t="s">
        <v>13</v>
      </c>
      <c r="AA25" s="16" t="s">
        <v>13</v>
      </c>
      <c r="AB25" s="16" t="s">
        <v>13</v>
      </c>
      <c r="AC25" s="23"/>
      <c r="AD25" s="12"/>
      <c r="AE25" s="12"/>
      <c r="AF25" s="12"/>
      <c r="AG25" s="24"/>
      <c r="AH25" s="24"/>
      <c r="AI25" s="24"/>
      <c r="AJ25" s="21"/>
      <c r="AP25" s="32"/>
    </row>
    <row r="26" spans="1:42" s="13" customFormat="1" ht="117" customHeight="1" x14ac:dyDescent="0.25">
      <c r="A26" s="10"/>
      <c r="B26" s="15" t="s">
        <v>44</v>
      </c>
      <c r="C26" s="36" t="s">
        <v>30</v>
      </c>
      <c r="D26" s="36" t="s">
        <v>34</v>
      </c>
      <c r="E26" s="54"/>
      <c r="F26" s="35">
        <v>43831</v>
      </c>
      <c r="G26" s="35">
        <v>44196</v>
      </c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24"/>
      <c r="Z26" s="16" t="s">
        <v>13</v>
      </c>
      <c r="AA26" s="16" t="s">
        <v>13</v>
      </c>
      <c r="AB26" s="21"/>
      <c r="AC26" s="23"/>
      <c r="AD26" s="12"/>
      <c r="AE26" s="12"/>
      <c r="AF26" s="12"/>
      <c r="AG26" s="24"/>
      <c r="AH26" s="24"/>
      <c r="AI26" s="24"/>
      <c r="AJ26" s="21"/>
      <c r="AP26" s="32"/>
    </row>
    <row r="27" spans="1:42" s="13" customFormat="1" ht="96" customHeight="1" x14ac:dyDescent="0.25">
      <c r="A27" s="14" t="s">
        <v>49</v>
      </c>
      <c r="B27" s="15" t="s">
        <v>51</v>
      </c>
      <c r="C27" s="36" t="s">
        <v>30</v>
      </c>
      <c r="D27" s="36" t="s">
        <v>34</v>
      </c>
      <c r="E27" s="54"/>
      <c r="F27" s="35">
        <v>43891</v>
      </c>
      <c r="G27" s="35">
        <v>44196</v>
      </c>
      <c r="H27" s="16">
        <f>I27</f>
        <v>768.5</v>
      </c>
      <c r="I27" s="16">
        <f>L27</f>
        <v>768.5</v>
      </c>
      <c r="J27" s="16"/>
      <c r="K27" s="16"/>
      <c r="L27" s="16">
        <v>768.5</v>
      </c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24"/>
      <c r="Z27" s="16" t="s">
        <v>13</v>
      </c>
      <c r="AA27" s="16" t="s">
        <v>13</v>
      </c>
      <c r="AB27" s="21"/>
      <c r="AC27" s="23"/>
      <c r="AD27" s="12"/>
      <c r="AE27" s="12"/>
      <c r="AF27" s="12"/>
      <c r="AG27" s="24"/>
      <c r="AH27" s="24"/>
      <c r="AI27" s="24"/>
      <c r="AJ27" s="21"/>
      <c r="AP27" s="32"/>
    </row>
    <row r="28" spans="1:42" s="13" customFormat="1" ht="103.5" customHeight="1" x14ac:dyDescent="0.25">
      <c r="A28" s="10"/>
      <c r="B28" s="15" t="s">
        <v>52</v>
      </c>
      <c r="C28" s="36" t="s">
        <v>30</v>
      </c>
      <c r="D28" s="36" t="s">
        <v>34</v>
      </c>
      <c r="E28" s="55"/>
      <c r="F28" s="35">
        <v>43891</v>
      </c>
      <c r="G28" s="35">
        <v>44196</v>
      </c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24"/>
      <c r="Z28" s="16" t="s">
        <v>13</v>
      </c>
      <c r="AA28" s="16" t="s">
        <v>13</v>
      </c>
      <c r="AB28" s="21"/>
      <c r="AC28" s="23"/>
      <c r="AD28" s="12"/>
      <c r="AE28" s="12"/>
      <c r="AF28" s="12"/>
      <c r="AG28" s="24"/>
      <c r="AH28" s="24"/>
      <c r="AI28" s="24"/>
      <c r="AJ28" s="21"/>
      <c r="AP28" s="32"/>
    </row>
    <row r="29" spans="1:42" ht="29.25" customHeight="1" x14ac:dyDescent="0.25">
      <c r="A29" s="17"/>
      <c r="B29" s="11" t="s">
        <v>17</v>
      </c>
      <c r="C29" s="17"/>
      <c r="D29" s="17"/>
      <c r="E29" s="22"/>
      <c r="F29" s="28"/>
      <c r="G29" s="29"/>
      <c r="H29" s="12">
        <f>I29+N29+S29</f>
        <v>968.5</v>
      </c>
      <c r="I29" s="12">
        <f t="shared" ref="I29:R29" si="6">I23</f>
        <v>968.5</v>
      </c>
      <c r="J29" s="12">
        <f t="shared" si="6"/>
        <v>0</v>
      </c>
      <c r="K29" s="12">
        <f t="shared" si="6"/>
        <v>0</v>
      </c>
      <c r="L29" s="12">
        <f t="shared" si="6"/>
        <v>968.5</v>
      </c>
      <c r="M29" s="12">
        <f t="shared" si="6"/>
        <v>0</v>
      </c>
      <c r="N29" s="12">
        <f t="shared" si="6"/>
        <v>0</v>
      </c>
      <c r="O29" s="12">
        <f t="shared" si="6"/>
        <v>0</v>
      </c>
      <c r="P29" s="12">
        <f t="shared" si="6"/>
        <v>0</v>
      </c>
      <c r="Q29" s="12">
        <f t="shared" si="6"/>
        <v>0</v>
      </c>
      <c r="R29" s="12">
        <f t="shared" si="6"/>
        <v>0</v>
      </c>
      <c r="S29" s="12">
        <f>T29+U29+V29+W29+X29</f>
        <v>0</v>
      </c>
      <c r="T29" s="12">
        <f>T23</f>
        <v>0</v>
      </c>
      <c r="U29" s="12">
        <f>U23</f>
        <v>0</v>
      </c>
      <c r="V29" s="12">
        <f>V23</f>
        <v>0</v>
      </c>
      <c r="W29" s="12">
        <f>W23</f>
        <v>0</v>
      </c>
      <c r="X29" s="12">
        <f>X23</f>
        <v>0</v>
      </c>
      <c r="Y29" s="19"/>
      <c r="Z29" s="19"/>
      <c r="AA29" s="19"/>
      <c r="AB29" s="19"/>
      <c r="AC29" s="19"/>
      <c r="AD29" s="19"/>
      <c r="AE29" s="19"/>
      <c r="AF29" s="16"/>
      <c r="AG29" s="19"/>
      <c r="AH29" s="19"/>
      <c r="AI29" s="19"/>
      <c r="AJ29" s="19"/>
    </row>
    <row r="30" spans="1:42" ht="26.25" customHeight="1" x14ac:dyDescent="0.25">
      <c r="A30" s="23"/>
      <c r="B30" s="23" t="s">
        <v>18</v>
      </c>
      <c r="C30" s="23"/>
      <c r="D30" s="23"/>
      <c r="E30" s="23"/>
      <c r="F30" s="12"/>
      <c r="G30" s="21"/>
      <c r="H30" s="12">
        <f>I30+N30+S30</f>
        <v>1328.5</v>
      </c>
      <c r="I30" s="12">
        <f t="shared" ref="I30:X30" si="7">I20+I29</f>
        <v>1088.5</v>
      </c>
      <c r="J30" s="12">
        <f t="shared" si="7"/>
        <v>0</v>
      </c>
      <c r="K30" s="12">
        <f t="shared" si="7"/>
        <v>0</v>
      </c>
      <c r="L30" s="12">
        <f t="shared" si="7"/>
        <v>1088.5</v>
      </c>
      <c r="M30" s="12">
        <f t="shared" si="7"/>
        <v>0</v>
      </c>
      <c r="N30" s="12">
        <f t="shared" si="7"/>
        <v>120</v>
      </c>
      <c r="O30" s="12">
        <f t="shared" si="7"/>
        <v>0</v>
      </c>
      <c r="P30" s="12">
        <f t="shared" si="7"/>
        <v>0</v>
      </c>
      <c r="Q30" s="12">
        <f t="shared" si="7"/>
        <v>120</v>
      </c>
      <c r="R30" s="12">
        <f t="shared" si="7"/>
        <v>0</v>
      </c>
      <c r="S30" s="12">
        <f t="shared" si="7"/>
        <v>120</v>
      </c>
      <c r="T30" s="12">
        <f t="shared" si="7"/>
        <v>0</v>
      </c>
      <c r="U30" s="12">
        <f t="shared" si="7"/>
        <v>0</v>
      </c>
      <c r="V30" s="12">
        <f t="shared" si="7"/>
        <v>120</v>
      </c>
      <c r="W30" s="12">
        <f t="shared" si="7"/>
        <v>0</v>
      </c>
      <c r="X30" s="12">
        <f t="shared" si="7"/>
        <v>0</v>
      </c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13"/>
    </row>
    <row r="31" spans="1:42" s="13" customFormat="1" ht="26.25" customHeight="1" x14ac:dyDescent="0.25">
      <c r="A31" s="1"/>
      <c r="B31" s="1"/>
      <c r="C31" s="1"/>
      <c r="D31" s="1"/>
      <c r="E31" s="1"/>
      <c r="F31" s="3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</row>
    <row r="32" spans="1:42" x14ac:dyDescent="0.25">
      <c r="E32" s="4"/>
      <c r="F32" s="31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30"/>
      <c r="V32" s="4"/>
      <c r="W32" s="4"/>
      <c r="X32" s="4"/>
      <c r="Y32" s="4"/>
      <c r="Z32" s="4"/>
      <c r="AA32" s="4"/>
    </row>
    <row r="33" spans="5:27" x14ac:dyDescent="0.25">
      <c r="E33" s="4"/>
      <c r="F33" s="31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</row>
    <row r="34" spans="5:27" x14ac:dyDescent="0.25">
      <c r="E34" s="4"/>
      <c r="F34" s="31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</row>
    <row r="35" spans="5:27" x14ac:dyDescent="0.25">
      <c r="E35" s="4"/>
      <c r="F35" s="31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</row>
    <row r="36" spans="5:27" x14ac:dyDescent="0.25">
      <c r="E36" s="4"/>
      <c r="F36" s="31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</row>
    <row r="37" spans="5:27" x14ac:dyDescent="0.25">
      <c r="E37" s="4"/>
      <c r="F37" s="31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</row>
    <row r="38" spans="5:27" x14ac:dyDescent="0.25">
      <c r="E38" s="4"/>
      <c r="F38" s="31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</row>
  </sheetData>
  <mergeCells count="27">
    <mergeCell ref="E23:E28"/>
    <mergeCell ref="S2:AJ3"/>
    <mergeCell ref="A21:AJ21"/>
    <mergeCell ref="E15:E19"/>
    <mergeCell ref="A22:AJ22"/>
    <mergeCell ref="A7:AJ7"/>
    <mergeCell ref="H10:H11"/>
    <mergeCell ref="AG10:AJ10"/>
    <mergeCell ref="Y8:AJ9"/>
    <mergeCell ref="I10:M10"/>
    <mergeCell ref="G8:G11"/>
    <mergeCell ref="Y10:AB10"/>
    <mergeCell ref="AC10:AF10"/>
    <mergeCell ref="C15:C19"/>
    <mergeCell ref="D15:D19"/>
    <mergeCell ref="R5:AJ5"/>
    <mergeCell ref="N10:R10"/>
    <mergeCell ref="A13:AJ13"/>
    <mergeCell ref="D8:D11"/>
    <mergeCell ref="A14:AJ14"/>
    <mergeCell ref="E8:E11"/>
    <mergeCell ref="F8:F11"/>
    <mergeCell ref="A8:A11"/>
    <mergeCell ref="B8:B11"/>
    <mergeCell ref="C8:C11"/>
    <mergeCell ref="S10:X10"/>
    <mergeCell ref="H8:X9"/>
  </mergeCells>
  <pageMargins left="0.43307086614173229" right="0.39370078740157483" top="1.1023622047244095" bottom="0.74" header="0.23622047244094491" footer="0.23622047244094491"/>
  <pageSetup paperSize="9" scale="4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АПК</vt:lpstr>
      <vt:lpstr>АПК!Заголовки_для_печати</vt:lpstr>
      <vt:lpstr>АПК!Область_печати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Ткачук АА</cp:lastModifiedBy>
  <cp:lastPrinted>2020-02-25T14:14:16Z</cp:lastPrinted>
  <dcterms:created xsi:type="dcterms:W3CDTF">2014-09-11T06:26:00Z</dcterms:created>
  <dcterms:modified xsi:type="dcterms:W3CDTF">2020-03-10T11:10:27Z</dcterms:modified>
</cp:coreProperties>
</file>