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440" windowHeight="1224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1'!$4:$5</definedName>
    <definedName name="_xlnm.Print_Area" localSheetId="0">'Приложение 1'!$A$1:$X$20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O13" i="1" l="1"/>
  <c r="T13" i="1" l="1"/>
  <c r="X10" i="1" l="1"/>
  <c r="W10" i="1"/>
  <c r="V10" i="1"/>
  <c r="U10" i="1"/>
  <c r="S10" i="1"/>
  <c r="R10" i="1"/>
  <c r="Q10" i="1"/>
  <c r="P10" i="1"/>
  <c r="N10" i="1"/>
  <c r="M10" i="1"/>
  <c r="L10" i="1"/>
  <c r="K10" i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14" i="1" l="1"/>
  <c r="V14" i="1"/>
  <c r="U14" i="1"/>
  <c r="S14" i="1"/>
  <c r="R14" i="1"/>
  <c r="Q14" i="1"/>
  <c r="P14" i="1"/>
  <c r="N14" i="1"/>
  <c r="M14" i="1"/>
  <c r="L14" i="1"/>
  <c r="K14" i="1"/>
  <c r="X14" i="1"/>
  <c r="T14" i="1" l="1"/>
  <c r="O14" i="1"/>
  <c r="J13" i="1"/>
  <c r="J14" i="1" l="1"/>
  <c r="I13" i="1"/>
  <c r="I14" i="1"/>
  <c r="J14" i="4" l="1"/>
  <c r="I14" i="4" l="1"/>
  <c r="J15" i="4"/>
  <c r="J16" i="4" s="1"/>
  <c r="J10" i="4"/>
  <c r="I10" i="4" s="1"/>
  <c r="T9" i="1" l="1"/>
  <c r="T10" i="1" s="1"/>
  <c r="O10" i="1"/>
  <c r="J9" i="1"/>
  <c r="T7" i="4"/>
  <c r="T16" i="4" s="1"/>
  <c r="I16" i="4" s="1"/>
  <c r="O7" i="4"/>
  <c r="O16" i="4" s="1"/>
  <c r="J7" i="4"/>
  <c r="J10" i="1" l="1"/>
  <c r="I9" i="1"/>
  <c r="I10" i="1" s="1"/>
  <c r="I7" i="4"/>
  <c r="I8" i="4" s="1"/>
  <c r="J16" i="1" l="1"/>
  <c r="I16" i="1" s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J17" i="1" l="1"/>
  <c r="I17" i="1" s="1"/>
  <c r="X18" i="1" l="1"/>
  <c r="W18" i="1"/>
  <c r="V18" i="1"/>
  <c r="U18" i="1"/>
  <c r="T18" i="1"/>
  <c r="S18" i="1"/>
  <c r="R18" i="1"/>
  <c r="Q18" i="1"/>
  <c r="P18" i="1"/>
  <c r="N18" i="1"/>
  <c r="M18" i="1"/>
  <c r="L18" i="1"/>
  <c r="K18" i="1"/>
  <c r="K16" i="4" l="1"/>
  <c r="M16" i="4"/>
  <c r="P15" i="4" l="1"/>
  <c r="P16" i="4" s="1"/>
  <c r="R15" i="4"/>
  <c r="R16" i="4" s="1"/>
  <c r="U15" i="4"/>
  <c r="U16" i="4" s="1"/>
  <c r="W15" i="4"/>
  <c r="W16" i="4" s="1"/>
  <c r="J18" i="1" l="1"/>
  <c r="O18" i="1" l="1"/>
  <c r="I18" i="1" l="1"/>
</calcChain>
</file>

<file path=xl/sharedStrings.xml><?xml version="1.0" encoding="utf-8"?>
<sst xmlns="http://schemas.openxmlformats.org/spreadsheetml/2006/main" count="109" uniqueCount="60">
  <si>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</si>
  <si>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</si>
  <si>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</si>
  <si>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</si>
  <si>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</si>
  <si>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</si>
  <si>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</si>
  <si>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</si>
  <si>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</si>
  <si>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</si>
  <si>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Администрация     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</si>
  <si>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</si>
  <si>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</si>
  <si>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</si>
  <si>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</si>
  <si>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</si>
  <si>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</si>
  <si>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</si>
  <si>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</si>
  <si>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</si>
  <si>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</si>
  <si>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</si>
  <si>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</si>
  <si>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</si>
  <si>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</si>
  <si>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</si>
  <si>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</si>
  <si>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2018 г.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</si>
  <si>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</si>
  <si>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</si>
  <si>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</si>
  <si>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</si>
  <si>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</si>
  <si>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</si>
  <si>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</si>
  <si>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</si>
  <si>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</si>
  <si>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Обеспечение жильем граждан, переселеных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</si>
  <si>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</si>
  <si>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</si>
  <si>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</si>
  <si>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</si>
  <si>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>подпрограмма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</t>
  </si>
  <si>
    <t>Муниципальная  программа «Жилье, жилищно-коммунальное хозяйство и территориальное развитие»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</si>
  <si>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</si>
  <si>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</si>
  <si>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</si>
  <si>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</si>
  <si>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</si>
  <si>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</si>
  <si>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</si>
  <si>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</si>
  <si>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 xml:space="preserve">
ПЕРЕЧЕНЬ
ИНВЕСТИЦИОННЫХ ПРОЕКТОВ, ФИНАНСИРУЕМЫХ ЗА СЧЕТ 
СРЕДСТВ БЮДЖЕТА МО МР "ПЕЧОРА",  НА  2022-2024 годы</t>
  </si>
  <si>
    <t>Объем финансирования проекта (объекта) в 2024 году, тыс. руб.</t>
  </si>
  <si>
    <t>Общая сметная стоимость объекта в текущих ценах на 01.01.2021 г. тыс. руб.</t>
  </si>
  <si>
    <t>КУМС МР "Печора"</t>
  </si>
  <si>
    <t>2022 -2024 годы</t>
  </si>
  <si>
    <t>2022-2024 годы</t>
  </si>
  <si>
    <t>Остаток сметной стоимости  на 01.01.2022 г, в тыс. руб.</t>
  </si>
  <si>
    <t xml:space="preserve">Приложение                                                                                                         к постановлению администрации МР "Печора"                                                 от  30 декабря  2021 г. № 1771            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</si>
</sst>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164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zoomScale="60" zoomScaleNormal="60" zoomScaleSheetLayoutView="50" workbookViewId="0">
      <pane ySplit="5" topLeftCell="A9" activePane="bottomLeft" state="frozen"/>
      <selection pane="bottomLeft" activeCell="Q5" sqref="Q5"/>
    </sheetView>
  </sheetViews>
  <sheetFormatPr defaultColWidth="9.109375" defaultRowHeight="18" x14ac:dyDescent="0.35"/>
  <cols>
    <col min="1" max="1" width="7.33203125" style="24" customWidth="1"/>
    <col min="2" max="2" width="41.88671875" style="5" customWidth="1"/>
    <col min="3" max="3" width="20.44140625" style="6" customWidth="1"/>
    <col min="4" max="4" width="20" style="6" customWidth="1"/>
    <col min="5" max="5" width="17.44140625" style="6" customWidth="1"/>
    <col min="6" max="6" width="21.44140625" style="6" customWidth="1"/>
    <col min="7" max="7" width="20" style="6" customWidth="1"/>
    <col min="8" max="8" width="18.33203125" style="6" customWidth="1"/>
    <col min="9" max="9" width="14.5546875" style="6" customWidth="1"/>
    <col min="10" max="10" width="11.109375" style="7" customWidth="1"/>
    <col min="11" max="11" width="10" style="7" customWidth="1"/>
    <col min="12" max="12" width="12.33203125" style="7" customWidth="1"/>
    <col min="13" max="13" width="10.44140625" style="7" customWidth="1"/>
    <col min="14" max="14" width="12" style="7" customWidth="1"/>
    <col min="15" max="15" width="13.44140625" style="6" customWidth="1"/>
    <col min="16" max="16" width="10.5546875" style="6" customWidth="1"/>
    <col min="17" max="17" width="14.33203125" style="6" customWidth="1"/>
    <col min="18" max="18" width="8" style="6" customWidth="1"/>
    <col min="19" max="19" width="10.44140625" style="6" customWidth="1"/>
    <col min="20" max="20" width="11.44140625" style="6" customWidth="1"/>
    <col min="21" max="21" width="10" style="6" customWidth="1"/>
    <col min="22" max="22" width="11.44140625" style="6" customWidth="1"/>
    <col min="23" max="23" width="12.6640625" style="6" customWidth="1"/>
    <col min="24" max="24" width="10.6640625" style="6" customWidth="1"/>
    <col min="25" max="27" width="9.109375" style="6"/>
    <col min="28" max="28" width="13" style="6" bestFit="1" customWidth="1"/>
    <col min="29" max="16384" width="9.109375" style="6"/>
  </cols>
  <sheetData>
    <row r="1" spans="1:28" ht="64.5" customHeight="1" x14ac:dyDescent="0.35">
      <c r="S1" s="52" t="s">
        <v>59</v>
      </c>
      <c r="T1" s="53"/>
      <c r="U1" s="53"/>
      <c r="V1" s="53"/>
      <c r="W1" s="53"/>
      <c r="X1" s="53"/>
    </row>
    <row r="2" spans="1:28" ht="18.600000000000001" customHeight="1" x14ac:dyDescent="0.35">
      <c r="S2" s="8"/>
      <c r="T2" s="22"/>
      <c r="U2" s="22"/>
      <c r="V2" s="22"/>
      <c r="W2" s="22"/>
      <c r="X2" s="22"/>
    </row>
    <row r="3" spans="1:28" ht="77.25" customHeight="1" x14ac:dyDescent="0.35">
      <c r="A3" s="59" t="s">
        <v>52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</row>
    <row r="4" spans="1:28" ht="71.25" customHeight="1" x14ac:dyDescent="0.35">
      <c r="A4" s="54" t="s">
        <v>5</v>
      </c>
      <c r="B4" s="54" t="s">
        <v>0</v>
      </c>
      <c r="C4" s="54" t="s">
        <v>14</v>
      </c>
      <c r="D4" s="54" t="s">
        <v>8</v>
      </c>
      <c r="E4" s="54" t="s">
        <v>15</v>
      </c>
      <c r="F4" s="60" t="s">
        <v>54</v>
      </c>
      <c r="G4" s="54" t="s">
        <v>7</v>
      </c>
      <c r="H4" s="60" t="s">
        <v>58</v>
      </c>
      <c r="I4" s="60" t="s">
        <v>19</v>
      </c>
      <c r="J4" s="56" t="s">
        <v>31</v>
      </c>
      <c r="K4" s="57"/>
      <c r="L4" s="57"/>
      <c r="M4" s="57"/>
      <c r="N4" s="58"/>
      <c r="O4" s="62" t="s">
        <v>48</v>
      </c>
      <c r="P4" s="63"/>
      <c r="Q4" s="63"/>
      <c r="R4" s="63"/>
      <c r="S4" s="64"/>
      <c r="T4" s="62" t="s">
        <v>53</v>
      </c>
      <c r="U4" s="63"/>
      <c r="V4" s="63"/>
      <c r="W4" s="63"/>
      <c r="X4" s="64"/>
    </row>
    <row r="5" spans="1:28" ht="172.5" customHeight="1" x14ac:dyDescent="0.35">
      <c r="A5" s="61"/>
      <c r="B5" s="55"/>
      <c r="C5" s="55"/>
      <c r="D5" s="55"/>
      <c r="E5" s="55"/>
      <c r="F5" s="54"/>
      <c r="G5" s="55"/>
      <c r="H5" s="54"/>
      <c r="I5" s="54"/>
      <c r="J5" s="19" t="s">
        <v>4</v>
      </c>
      <c r="K5" s="19" t="s">
        <v>1</v>
      </c>
      <c r="L5" s="19" t="s">
        <v>2</v>
      </c>
      <c r="M5" s="19" t="s">
        <v>3</v>
      </c>
      <c r="N5" s="19" t="s">
        <v>6</v>
      </c>
      <c r="O5" s="21" t="s">
        <v>4</v>
      </c>
      <c r="P5" s="20" t="s">
        <v>1</v>
      </c>
      <c r="Q5" s="20" t="s">
        <v>2</v>
      </c>
      <c r="R5" s="20" t="s">
        <v>3</v>
      </c>
      <c r="S5" s="20" t="s">
        <v>6</v>
      </c>
      <c r="T5" s="21" t="s">
        <v>4</v>
      </c>
      <c r="U5" s="20" t="s">
        <v>1</v>
      </c>
      <c r="V5" s="20" t="s">
        <v>2</v>
      </c>
      <c r="W5" s="20" t="s">
        <v>3</v>
      </c>
      <c r="X5" s="20" t="s">
        <v>6</v>
      </c>
    </row>
    <row r="6" spans="1:28" x14ac:dyDescent="0.3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</row>
    <row r="7" spans="1:28" s="7" customFormat="1" ht="32.25" customHeight="1" x14ac:dyDescent="0.35">
      <c r="A7" s="65" t="s">
        <v>43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7"/>
    </row>
    <row r="8" spans="1:28" s="7" customFormat="1" ht="35.25" customHeight="1" x14ac:dyDescent="0.35">
      <c r="A8" s="65" t="s">
        <v>42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7"/>
    </row>
    <row r="9" spans="1:28" s="7" customFormat="1" ht="158.25" customHeight="1" x14ac:dyDescent="0.35">
      <c r="A9" s="25">
        <v>1</v>
      </c>
      <c r="B9" s="26" t="s">
        <v>37</v>
      </c>
      <c r="C9" s="10"/>
      <c r="D9" s="30" t="s">
        <v>55</v>
      </c>
      <c r="E9" s="26" t="s">
        <v>56</v>
      </c>
      <c r="F9" s="3">
        <v>0</v>
      </c>
      <c r="G9" s="3">
        <v>0</v>
      </c>
      <c r="H9" s="15" t="s">
        <v>13</v>
      </c>
      <c r="I9" s="3">
        <f>J9+O9+T9</f>
        <v>40816.399999999994</v>
      </c>
      <c r="J9" s="3">
        <f>K9+L9+M9+N9</f>
        <v>26842.1</v>
      </c>
      <c r="K9" s="3">
        <v>0</v>
      </c>
      <c r="L9" s="50">
        <v>25500</v>
      </c>
      <c r="M9" s="50">
        <v>0</v>
      </c>
      <c r="N9" s="50">
        <v>1342.1</v>
      </c>
      <c r="O9" s="3">
        <v>13974.3</v>
      </c>
      <c r="P9" s="3">
        <v>0</v>
      </c>
      <c r="Q9" s="3">
        <v>13275.6</v>
      </c>
      <c r="R9" s="3">
        <v>0</v>
      </c>
      <c r="S9" s="3">
        <v>698.7</v>
      </c>
      <c r="T9" s="3">
        <f>U9+V9+W9+X9</f>
        <v>0</v>
      </c>
      <c r="U9" s="3">
        <v>0</v>
      </c>
      <c r="V9" s="3">
        <v>0</v>
      </c>
      <c r="W9" s="3">
        <v>0</v>
      </c>
      <c r="X9" s="3">
        <v>0</v>
      </c>
    </row>
    <row r="10" spans="1:28" s="7" customFormat="1" x14ac:dyDescent="0.35">
      <c r="A10" s="25"/>
      <c r="B10" s="11" t="s">
        <v>12</v>
      </c>
      <c r="C10" s="26"/>
      <c r="D10" s="30"/>
      <c r="E10" s="11"/>
      <c r="F10" s="15"/>
      <c r="G10" s="3"/>
      <c r="H10" s="15"/>
      <c r="I10" s="4">
        <f>I9</f>
        <v>40816.399999999994</v>
      </c>
      <c r="J10" s="4">
        <f t="shared" ref="J10:X10" si="0">J9</f>
        <v>26842.1</v>
      </c>
      <c r="K10" s="4">
        <f t="shared" si="0"/>
        <v>0</v>
      </c>
      <c r="L10" s="4">
        <f t="shared" si="0"/>
        <v>25500</v>
      </c>
      <c r="M10" s="4">
        <f t="shared" si="0"/>
        <v>0</v>
      </c>
      <c r="N10" s="4">
        <f t="shared" si="0"/>
        <v>1342.1</v>
      </c>
      <c r="O10" s="4">
        <f t="shared" si="0"/>
        <v>13974.3</v>
      </c>
      <c r="P10" s="4">
        <f t="shared" si="0"/>
        <v>0</v>
      </c>
      <c r="Q10" s="4">
        <f t="shared" si="0"/>
        <v>13275.6</v>
      </c>
      <c r="R10" s="4">
        <f t="shared" si="0"/>
        <v>0</v>
      </c>
      <c r="S10" s="4">
        <f t="shared" si="0"/>
        <v>698.7</v>
      </c>
      <c r="T10" s="4">
        <f t="shared" si="0"/>
        <v>0</v>
      </c>
      <c r="U10" s="4">
        <f t="shared" si="0"/>
        <v>0</v>
      </c>
      <c r="V10" s="4">
        <f t="shared" si="0"/>
        <v>0</v>
      </c>
      <c r="W10" s="4">
        <f t="shared" si="0"/>
        <v>0</v>
      </c>
      <c r="X10" s="4">
        <f t="shared" si="0"/>
        <v>0</v>
      </c>
    </row>
    <row r="11" spans="1:28" s="7" customFormat="1" ht="51.75" customHeight="1" x14ac:dyDescent="0.35">
      <c r="A11" s="65" t="s">
        <v>45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2"/>
    </row>
    <row r="12" spans="1:28" s="7" customFormat="1" ht="44.25" customHeight="1" x14ac:dyDescent="0.35">
      <c r="A12" s="65" t="s">
        <v>46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2"/>
    </row>
    <row r="13" spans="1:28" s="7" customFormat="1" ht="80.25" customHeight="1" x14ac:dyDescent="0.35">
      <c r="A13" s="25">
        <v>3</v>
      </c>
      <c r="B13" s="26" t="s">
        <v>44</v>
      </c>
      <c r="C13" s="26"/>
      <c r="D13" s="30" t="s">
        <v>55</v>
      </c>
      <c r="E13" s="26" t="s">
        <v>57</v>
      </c>
      <c r="F13" s="3">
        <v>0</v>
      </c>
      <c r="G13" s="3">
        <v>0</v>
      </c>
      <c r="H13" s="15"/>
      <c r="I13" s="3">
        <f>J13+O13+T13</f>
        <v>32018.9</v>
      </c>
      <c r="J13" s="3">
        <f>K13+L13</f>
        <v>10673</v>
      </c>
      <c r="K13" s="3">
        <v>6761</v>
      </c>
      <c r="L13" s="3">
        <v>3912</v>
      </c>
      <c r="M13" s="3">
        <v>0</v>
      </c>
      <c r="N13" s="3">
        <v>0</v>
      </c>
      <c r="O13" s="3">
        <f>P13+Q13+R13+S13</f>
        <v>10672.9</v>
      </c>
      <c r="P13" s="3">
        <v>6761</v>
      </c>
      <c r="Q13" s="3">
        <v>3911.9</v>
      </c>
      <c r="R13" s="3">
        <v>0</v>
      </c>
      <c r="S13" s="3">
        <v>0</v>
      </c>
      <c r="T13" s="3">
        <f>U13+V13</f>
        <v>10673</v>
      </c>
      <c r="U13" s="3">
        <v>6761</v>
      </c>
      <c r="V13" s="3">
        <v>3912</v>
      </c>
      <c r="W13" s="3">
        <v>0</v>
      </c>
      <c r="X13" s="3">
        <v>0</v>
      </c>
    </row>
    <row r="14" spans="1:28" s="7" customFormat="1" ht="37.5" customHeight="1" x14ac:dyDescent="0.35">
      <c r="A14" s="25"/>
      <c r="B14" s="11" t="s">
        <v>12</v>
      </c>
      <c r="C14" s="11"/>
      <c r="D14" s="11"/>
      <c r="E14" s="17"/>
      <c r="F14" s="16"/>
      <c r="G14" s="3"/>
      <c r="H14" s="16"/>
      <c r="I14" s="2">
        <f t="shared" ref="I14:W14" si="1">I13</f>
        <v>32018.9</v>
      </c>
      <c r="J14" s="2">
        <f t="shared" si="1"/>
        <v>10673</v>
      </c>
      <c r="K14" s="2">
        <f t="shared" si="1"/>
        <v>6761</v>
      </c>
      <c r="L14" s="2">
        <f t="shared" si="1"/>
        <v>3912</v>
      </c>
      <c r="M14" s="2">
        <f t="shared" si="1"/>
        <v>0</v>
      </c>
      <c r="N14" s="2">
        <f t="shared" si="1"/>
        <v>0</v>
      </c>
      <c r="O14" s="2">
        <f t="shared" si="1"/>
        <v>10672.9</v>
      </c>
      <c r="P14" s="2">
        <f t="shared" si="1"/>
        <v>6761</v>
      </c>
      <c r="Q14" s="2">
        <f t="shared" si="1"/>
        <v>3911.9</v>
      </c>
      <c r="R14" s="2">
        <f t="shared" si="1"/>
        <v>0</v>
      </c>
      <c r="S14" s="2">
        <f t="shared" si="1"/>
        <v>0</v>
      </c>
      <c r="T14" s="2">
        <f t="shared" si="1"/>
        <v>10673</v>
      </c>
      <c r="U14" s="2">
        <f t="shared" si="1"/>
        <v>6761</v>
      </c>
      <c r="V14" s="2">
        <f t="shared" si="1"/>
        <v>3912</v>
      </c>
      <c r="W14" s="2">
        <f t="shared" si="1"/>
        <v>0</v>
      </c>
      <c r="X14" s="2">
        <f>X13</f>
        <v>0</v>
      </c>
      <c r="AB14" s="23"/>
    </row>
    <row r="15" spans="1:28" s="7" customFormat="1" ht="41.25" hidden="1" customHeight="1" x14ac:dyDescent="0.35">
      <c r="A15" s="68" t="s">
        <v>24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70"/>
    </row>
    <row r="16" spans="1:28" s="7" customFormat="1" ht="118.95" hidden="1" customHeight="1" x14ac:dyDescent="0.35">
      <c r="A16" s="25">
        <v>3</v>
      </c>
      <c r="B16" s="26" t="s">
        <v>25</v>
      </c>
      <c r="C16" s="26" t="s">
        <v>26</v>
      </c>
      <c r="D16" s="26" t="s">
        <v>10</v>
      </c>
      <c r="E16" s="17" t="s">
        <v>27</v>
      </c>
      <c r="F16" s="12" t="s">
        <v>13</v>
      </c>
      <c r="G16" s="3">
        <v>0</v>
      </c>
      <c r="H16" s="12" t="s">
        <v>13</v>
      </c>
      <c r="I16" s="3">
        <f>J16+O16+T16</f>
        <v>4500</v>
      </c>
      <c r="J16" s="1">
        <f>K16+L16+M16+N16</f>
        <v>4500</v>
      </c>
      <c r="K16" s="1">
        <v>0</v>
      </c>
      <c r="L16" s="1">
        <v>0</v>
      </c>
      <c r="M16" s="1">
        <v>0</v>
      </c>
      <c r="N16" s="1">
        <v>4500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</row>
    <row r="17" spans="1:24" s="7" customFormat="1" ht="39" hidden="1" customHeight="1" x14ac:dyDescent="0.35">
      <c r="A17" s="25"/>
      <c r="B17" s="13" t="s">
        <v>11</v>
      </c>
      <c r="C17" s="18"/>
      <c r="D17" s="18"/>
      <c r="E17" s="18"/>
      <c r="F17" s="14"/>
      <c r="G17" s="3">
        <v>0</v>
      </c>
      <c r="H17" s="14"/>
      <c r="I17" s="4">
        <f>J17+O17+T17</f>
        <v>4500</v>
      </c>
      <c r="J17" s="2">
        <f t="shared" ref="J17:X17" si="2">J16</f>
        <v>4500</v>
      </c>
      <c r="K17" s="2">
        <f t="shared" si="2"/>
        <v>0</v>
      </c>
      <c r="L17" s="2">
        <f t="shared" si="2"/>
        <v>0</v>
      </c>
      <c r="M17" s="2">
        <f t="shared" si="2"/>
        <v>0</v>
      </c>
      <c r="N17" s="2">
        <f t="shared" si="2"/>
        <v>4500</v>
      </c>
      <c r="O17" s="2">
        <f t="shared" si="2"/>
        <v>0</v>
      </c>
      <c r="P17" s="2">
        <f t="shared" si="2"/>
        <v>0</v>
      </c>
      <c r="Q17" s="2">
        <f t="shared" si="2"/>
        <v>0</v>
      </c>
      <c r="R17" s="2">
        <f t="shared" si="2"/>
        <v>0</v>
      </c>
      <c r="S17" s="2">
        <f t="shared" si="2"/>
        <v>0</v>
      </c>
      <c r="T17" s="2">
        <f t="shared" si="2"/>
        <v>0</v>
      </c>
      <c r="U17" s="2">
        <f t="shared" si="2"/>
        <v>0</v>
      </c>
      <c r="V17" s="2">
        <f t="shared" si="2"/>
        <v>0</v>
      </c>
      <c r="W17" s="2">
        <f t="shared" si="2"/>
        <v>0</v>
      </c>
      <c r="X17" s="2">
        <f t="shared" si="2"/>
        <v>0</v>
      </c>
    </row>
    <row r="18" spans="1:24" s="7" customFormat="1" ht="82.95" hidden="1" customHeight="1" x14ac:dyDescent="0.35">
      <c r="A18" s="25"/>
      <c r="B18" s="11" t="s">
        <v>22</v>
      </c>
      <c r="C18" s="18"/>
      <c r="D18" s="18"/>
      <c r="E18" s="18"/>
      <c r="F18" s="14"/>
      <c r="G18" s="14"/>
      <c r="H18" s="2"/>
      <c r="I18" s="2" t="e">
        <f>#REF!+I17</f>
        <v>#REF!</v>
      </c>
      <c r="J18" s="2" t="e">
        <f>#REF!+J17</f>
        <v>#REF!</v>
      </c>
      <c r="K18" s="2" t="e">
        <f>#REF!+K17</f>
        <v>#REF!</v>
      </c>
      <c r="L18" s="2" t="e">
        <f>#REF!+L17</f>
        <v>#REF!</v>
      </c>
      <c r="M18" s="2" t="e">
        <f>#REF!+M17</f>
        <v>#REF!</v>
      </c>
      <c r="N18" s="2" t="e">
        <f>#REF!+N17</f>
        <v>#REF!</v>
      </c>
      <c r="O18" s="2" t="e">
        <f>#REF!+O17</f>
        <v>#REF!</v>
      </c>
      <c r="P18" s="2" t="e">
        <f>#REF!+P17</f>
        <v>#REF!</v>
      </c>
      <c r="Q18" s="2" t="e">
        <f>#REF!+Q17</f>
        <v>#REF!</v>
      </c>
      <c r="R18" s="2" t="e">
        <f>#REF!+R17</f>
        <v>#REF!</v>
      </c>
      <c r="S18" s="2" t="e">
        <f>#REF!+S17</f>
        <v>#REF!</v>
      </c>
      <c r="T18" s="2" t="e">
        <f>#REF!+T17</f>
        <v>#REF!</v>
      </c>
      <c r="U18" s="2" t="e">
        <f>#REF!+U17</f>
        <v>#REF!</v>
      </c>
      <c r="V18" s="2" t="e">
        <f>#REF!+V17</f>
        <v>#REF!</v>
      </c>
      <c r="W18" s="2" t="e">
        <f>#REF!+W17</f>
        <v>#REF!</v>
      </c>
      <c r="X18" s="2" t="e">
        <f>#REF!+X17</f>
        <v>#REF!</v>
      </c>
    </row>
    <row r="20" spans="1:24" ht="22.2" customHeight="1" x14ac:dyDescent="0.35">
      <c r="C20" s="46"/>
      <c r="D20" s="46"/>
      <c r="E20" s="46"/>
      <c r="F20" s="46"/>
      <c r="G20" s="46"/>
      <c r="H20" s="46"/>
      <c r="I20" s="47"/>
      <c r="J20" s="48"/>
      <c r="K20" s="48"/>
      <c r="L20" s="48"/>
      <c r="M20" s="48"/>
      <c r="N20" s="48"/>
      <c r="O20" s="46"/>
      <c r="P20" s="46"/>
      <c r="Q20" s="46"/>
      <c r="R20" s="46"/>
      <c r="S20" s="46"/>
      <c r="T20" s="46"/>
    </row>
    <row r="21" spans="1:24" x14ac:dyDescent="0.35">
      <c r="I21" s="23"/>
    </row>
  </sheetData>
  <mergeCells count="19">
    <mergeCell ref="A7:X7"/>
    <mergeCell ref="E4:E5"/>
    <mergeCell ref="C4:C5"/>
    <mergeCell ref="A8:X8"/>
    <mergeCell ref="A15:X15"/>
    <mergeCell ref="A11:X11"/>
    <mergeCell ref="A12:X12"/>
    <mergeCell ref="S1:X1"/>
    <mergeCell ref="G4:G5"/>
    <mergeCell ref="J4:N4"/>
    <mergeCell ref="D4:D5"/>
    <mergeCell ref="A3:X3"/>
    <mergeCell ref="B4:B5"/>
    <mergeCell ref="F4:F5"/>
    <mergeCell ref="H4:H5"/>
    <mergeCell ref="A4:A5"/>
    <mergeCell ref="O4:S4"/>
    <mergeCell ref="T4:X4"/>
    <mergeCell ref="I4:I5"/>
  </mergeCells>
  <pageMargins left="0.62992125984251968" right="0.47244094488188981" top="0.78740157480314965" bottom="0.39370078740157483" header="0.31496062992125984" footer="0.31496062992125984"/>
  <pageSetup paperSize="9" scale="38" fitToHeight="0" orientation="landscape" r:id="rId1"/>
  <rowBreaks count="1" manualBreakCount="1">
    <brk id="2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4.4" x14ac:dyDescent="0.3"/>
  <cols>
    <col min="1" max="1" width="7.33203125" customWidth="1"/>
    <col min="2" max="2" width="26.44140625" customWidth="1"/>
    <col min="3" max="3" width="17.6640625" customWidth="1"/>
    <col min="4" max="4" width="13.6640625" customWidth="1"/>
    <col min="5" max="5" width="12.88671875" customWidth="1"/>
    <col min="6" max="6" width="13.6640625" customWidth="1"/>
    <col min="7" max="7" width="17.33203125" customWidth="1"/>
    <col min="8" max="8" width="12" customWidth="1"/>
    <col min="9" max="9" width="13.33203125" customWidth="1"/>
    <col min="10" max="10" width="12.6640625" customWidth="1"/>
    <col min="11" max="11" width="8" customWidth="1"/>
    <col min="12" max="12" width="11.44140625" customWidth="1"/>
    <col min="13" max="13" width="13" customWidth="1"/>
    <col min="14" max="14" width="10.88671875" customWidth="1"/>
    <col min="15" max="15" width="12" customWidth="1"/>
    <col min="16" max="16" width="7.6640625" customWidth="1"/>
    <col min="17" max="17" width="12.88671875" customWidth="1"/>
    <col min="18" max="18" width="11.6640625" customWidth="1"/>
    <col min="19" max="19" width="9.6640625" customWidth="1"/>
    <col min="20" max="20" width="10.88671875" customWidth="1"/>
    <col min="21" max="21" width="6.109375" customWidth="1"/>
    <col min="22" max="22" width="10.109375" bestFit="1" customWidth="1"/>
    <col min="23" max="23" width="10" customWidth="1"/>
    <col min="24" max="24" width="11.6640625" customWidth="1"/>
  </cols>
  <sheetData>
    <row r="1" spans="1:24" ht="72.75" customHeight="1" x14ac:dyDescent="0.3">
      <c r="S1" s="82" t="s">
        <v>51</v>
      </c>
      <c r="T1" s="83"/>
      <c r="U1" s="83"/>
      <c r="V1" s="83"/>
      <c r="W1" s="83"/>
      <c r="X1" s="83"/>
    </row>
    <row r="2" spans="1:24" ht="69.75" customHeight="1" x14ac:dyDescent="0.3">
      <c r="A2" s="84" t="s">
        <v>47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71.25" customHeight="1" x14ac:dyDescent="0.3">
      <c r="A3" s="86" t="s">
        <v>5</v>
      </c>
      <c r="B3" s="88" t="s">
        <v>0</v>
      </c>
      <c r="C3" s="86" t="s">
        <v>17</v>
      </c>
      <c r="D3" s="86" t="s">
        <v>8</v>
      </c>
      <c r="E3" s="86" t="s">
        <v>18</v>
      </c>
      <c r="F3" s="88" t="s">
        <v>32</v>
      </c>
      <c r="G3" s="86" t="s">
        <v>7</v>
      </c>
      <c r="H3" s="88" t="s">
        <v>28</v>
      </c>
      <c r="I3" s="88" t="s">
        <v>19</v>
      </c>
      <c r="J3" s="88" t="s">
        <v>29</v>
      </c>
      <c r="K3" s="88"/>
      <c r="L3" s="88"/>
      <c r="M3" s="88"/>
      <c r="N3" s="88"/>
      <c r="O3" s="88" t="s">
        <v>31</v>
      </c>
      <c r="P3" s="88"/>
      <c r="Q3" s="88"/>
      <c r="R3" s="88"/>
      <c r="S3" s="88"/>
      <c r="T3" s="73" t="s">
        <v>48</v>
      </c>
      <c r="U3" s="74"/>
      <c r="V3" s="74"/>
      <c r="W3" s="74"/>
      <c r="X3" s="75"/>
    </row>
    <row r="4" spans="1:24" ht="150.75" customHeight="1" x14ac:dyDescent="0.3">
      <c r="A4" s="87"/>
      <c r="B4" s="86"/>
      <c r="C4" s="89"/>
      <c r="D4" s="89"/>
      <c r="E4" s="89"/>
      <c r="F4" s="86"/>
      <c r="G4" s="89"/>
      <c r="H4" s="86"/>
      <c r="I4" s="86"/>
      <c r="J4" s="27" t="s">
        <v>4</v>
      </c>
      <c r="K4" s="38" t="s">
        <v>1</v>
      </c>
      <c r="L4" s="38" t="s">
        <v>2</v>
      </c>
      <c r="M4" s="38" t="s">
        <v>3</v>
      </c>
      <c r="N4" s="38" t="s">
        <v>16</v>
      </c>
      <c r="O4" s="40" t="s">
        <v>4</v>
      </c>
      <c r="P4" s="38" t="s">
        <v>1</v>
      </c>
      <c r="Q4" s="38" t="s">
        <v>2</v>
      </c>
      <c r="R4" s="38" t="s">
        <v>3</v>
      </c>
      <c r="S4" s="38" t="s">
        <v>16</v>
      </c>
      <c r="T4" s="28" t="s">
        <v>4</v>
      </c>
      <c r="U4" s="38" t="s">
        <v>1</v>
      </c>
      <c r="V4" s="38" t="s">
        <v>2</v>
      </c>
      <c r="W4" s="38" t="s">
        <v>3</v>
      </c>
      <c r="X4" s="38" t="s">
        <v>16</v>
      </c>
    </row>
    <row r="5" spans="1:24" ht="16.8" x14ac:dyDescent="0.3">
      <c r="A5" s="29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  <c r="X5" s="30">
        <v>24</v>
      </c>
    </row>
    <row r="6" spans="1:24" ht="26.25" customHeight="1" x14ac:dyDescent="0.3">
      <c r="A6" s="76" t="s">
        <v>40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8"/>
    </row>
    <row r="7" spans="1:24" s="42" customFormat="1" ht="102" customHeight="1" x14ac:dyDescent="0.3">
      <c r="A7" s="31" t="s">
        <v>20</v>
      </c>
      <c r="B7" s="39" t="s">
        <v>34</v>
      </c>
      <c r="C7" s="30"/>
      <c r="D7" s="30" t="s">
        <v>9</v>
      </c>
      <c r="E7" s="30" t="s">
        <v>50</v>
      </c>
      <c r="F7" s="32" t="s">
        <v>13</v>
      </c>
      <c r="G7" s="32" t="s">
        <v>13</v>
      </c>
      <c r="H7" s="32" t="s">
        <v>13</v>
      </c>
      <c r="I7" s="51">
        <f>J7+O7+T7</f>
        <v>151515.15000000002</v>
      </c>
      <c r="J7" s="51">
        <f>K7+L7+M7+N7</f>
        <v>50505.05</v>
      </c>
      <c r="K7" s="41">
        <v>0</v>
      </c>
      <c r="L7" s="41">
        <v>50000</v>
      </c>
      <c r="M7" s="41">
        <v>0</v>
      </c>
      <c r="N7" s="51">
        <v>505.05</v>
      </c>
      <c r="O7" s="51">
        <f>P7+Q7+R7+S7</f>
        <v>50505.05</v>
      </c>
      <c r="P7" s="41">
        <v>0</v>
      </c>
      <c r="Q7" s="41">
        <v>50000</v>
      </c>
      <c r="R7" s="41">
        <v>0</v>
      </c>
      <c r="S7" s="51">
        <v>505.05</v>
      </c>
      <c r="T7" s="51">
        <f>U7+V7+W7+X7</f>
        <v>50505.05</v>
      </c>
      <c r="U7" s="41">
        <v>0</v>
      </c>
      <c r="V7" s="41">
        <v>50000</v>
      </c>
      <c r="W7" s="41">
        <v>0</v>
      </c>
      <c r="X7" s="51">
        <v>505.05</v>
      </c>
    </row>
    <row r="8" spans="1:24" s="42" customFormat="1" ht="33" customHeight="1" x14ac:dyDescent="0.3">
      <c r="A8" s="34"/>
      <c r="B8" s="35" t="s">
        <v>21</v>
      </c>
      <c r="C8" s="29"/>
      <c r="D8" s="29"/>
      <c r="E8" s="29"/>
      <c r="F8" s="36"/>
      <c r="G8" s="37"/>
      <c r="H8" s="36"/>
      <c r="I8" s="33">
        <f>I7</f>
        <v>151515.15000000002</v>
      </c>
      <c r="J8" s="33">
        <f>K8+L8+M8+N8</f>
        <v>52631.6</v>
      </c>
      <c r="K8" s="33">
        <v>0</v>
      </c>
      <c r="L8" s="33">
        <v>50000</v>
      </c>
      <c r="M8" s="33">
        <v>0</v>
      </c>
      <c r="N8" s="33">
        <v>2631.6</v>
      </c>
      <c r="O8" s="33">
        <f>P8+Q8+R8+S8</f>
        <v>52631.6</v>
      </c>
      <c r="P8" s="33">
        <v>0</v>
      </c>
      <c r="Q8" s="33">
        <v>50000</v>
      </c>
      <c r="R8" s="33">
        <v>0</v>
      </c>
      <c r="S8" s="33">
        <v>2631.6</v>
      </c>
      <c r="T8" s="33">
        <f>U8+V8+W8+X8</f>
        <v>52631.6</v>
      </c>
      <c r="U8" s="33">
        <v>0</v>
      </c>
      <c r="V8" s="33">
        <v>50000</v>
      </c>
      <c r="W8" s="33">
        <v>0</v>
      </c>
      <c r="X8" s="33">
        <v>2631.6</v>
      </c>
    </row>
    <row r="9" spans="1:24" ht="27" hidden="1" customHeight="1" x14ac:dyDescent="0.3">
      <c r="A9" s="76" t="s">
        <v>41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24" s="42" customFormat="1" ht="228" hidden="1" customHeight="1" x14ac:dyDescent="0.3">
      <c r="A10" s="31" t="s">
        <v>33</v>
      </c>
      <c r="B10" s="39" t="s">
        <v>35</v>
      </c>
      <c r="C10" s="30"/>
      <c r="D10" s="30" t="s">
        <v>9</v>
      </c>
      <c r="E10" s="30" t="s">
        <v>30</v>
      </c>
      <c r="F10" s="32" t="s">
        <v>13</v>
      </c>
      <c r="G10" s="32" t="s">
        <v>13</v>
      </c>
      <c r="H10" s="32" t="s">
        <v>13</v>
      </c>
      <c r="I10" s="41">
        <f>J10</f>
        <v>54303.4</v>
      </c>
      <c r="J10" s="41">
        <f>L10+N10</f>
        <v>54303.4</v>
      </c>
      <c r="K10" s="41"/>
      <c r="L10" s="41">
        <v>53760.3</v>
      </c>
      <c r="M10" s="41"/>
      <c r="N10" s="41">
        <v>543.1</v>
      </c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 s="42" customFormat="1" ht="16.8" hidden="1" x14ac:dyDescent="0.3">
      <c r="A11" s="34"/>
      <c r="B11" s="35" t="s">
        <v>21</v>
      </c>
      <c r="C11" s="29"/>
      <c r="D11" s="29"/>
      <c r="E11" s="29"/>
      <c r="F11" s="36"/>
      <c r="G11" s="37"/>
      <c r="H11" s="36"/>
      <c r="I11" s="33">
        <f>J11</f>
        <v>54303.4</v>
      </c>
      <c r="J11" s="33">
        <f>L11+N11</f>
        <v>54303.4</v>
      </c>
      <c r="K11" s="33"/>
      <c r="L11" s="33">
        <v>53760.3</v>
      </c>
      <c r="M11" s="33"/>
      <c r="N11" s="33">
        <v>543.1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16.8" x14ac:dyDescent="0.3">
      <c r="A12" s="76" t="s">
        <v>39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</row>
    <row r="13" spans="1:24" ht="16.8" x14ac:dyDescent="0.3">
      <c r="A13" s="79" t="s">
        <v>38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</row>
    <row r="14" spans="1:24" s="42" customFormat="1" ht="114.75" customHeight="1" x14ac:dyDescent="0.3">
      <c r="A14" s="31" t="s">
        <v>33</v>
      </c>
      <c r="B14" s="39" t="s">
        <v>36</v>
      </c>
      <c r="C14" s="30"/>
      <c r="D14" s="30" t="s">
        <v>9</v>
      </c>
      <c r="E14" s="30" t="s">
        <v>49</v>
      </c>
      <c r="F14" s="32" t="s">
        <v>13</v>
      </c>
      <c r="G14" s="32" t="s">
        <v>13</v>
      </c>
      <c r="H14" s="32" t="s">
        <v>13</v>
      </c>
      <c r="I14" s="41">
        <f>J14</f>
        <v>40505.300000000003</v>
      </c>
      <c r="J14" s="41">
        <f>N14</f>
        <v>40505.300000000003</v>
      </c>
      <c r="K14" s="41"/>
      <c r="L14" s="41"/>
      <c r="M14" s="41"/>
      <c r="N14" s="41">
        <v>40505.300000000003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</row>
    <row r="15" spans="1:24" ht="41.25" customHeight="1" x14ac:dyDescent="0.3">
      <c r="A15" s="34"/>
      <c r="B15" s="35" t="s">
        <v>21</v>
      </c>
      <c r="C15" s="29"/>
      <c r="D15" s="29"/>
      <c r="E15" s="29"/>
      <c r="F15" s="36"/>
      <c r="G15" s="37"/>
      <c r="H15" s="36"/>
      <c r="I15" s="41">
        <v>26500</v>
      </c>
      <c r="J15" s="33">
        <f>J14</f>
        <v>40505.300000000003</v>
      </c>
      <c r="K15" s="33">
        <v>0</v>
      </c>
      <c r="L15" s="33">
        <v>0</v>
      </c>
      <c r="M15" s="33">
        <v>0</v>
      </c>
      <c r="N15" s="33">
        <f>N14</f>
        <v>40505.300000000003</v>
      </c>
      <c r="O15" s="33"/>
      <c r="P15" s="33">
        <f t="shared" ref="P15:W15" si="0">P7</f>
        <v>0</v>
      </c>
      <c r="Q15" s="33">
        <v>0</v>
      </c>
      <c r="R15" s="33">
        <f t="shared" si="0"/>
        <v>0</v>
      </c>
      <c r="S15" s="33">
        <v>0</v>
      </c>
      <c r="T15" s="33">
        <v>0</v>
      </c>
      <c r="U15" s="33">
        <f t="shared" si="0"/>
        <v>0</v>
      </c>
      <c r="V15" s="33">
        <v>0</v>
      </c>
      <c r="W15" s="33">
        <f t="shared" si="0"/>
        <v>0</v>
      </c>
      <c r="X15" s="33">
        <v>0</v>
      </c>
    </row>
    <row r="16" spans="1:24" s="44" customFormat="1" ht="55.2" x14ac:dyDescent="0.25">
      <c r="A16" s="43"/>
      <c r="B16" s="45" t="s">
        <v>23</v>
      </c>
      <c r="C16" s="43"/>
      <c r="D16" s="43"/>
      <c r="E16" s="43"/>
      <c r="F16" s="43"/>
      <c r="G16" s="43"/>
      <c r="H16" s="43"/>
      <c r="I16" s="33">
        <f>J16+O16+T16</f>
        <v>248450.40000000002</v>
      </c>
      <c r="J16" s="33">
        <f>J15+J11+J8</f>
        <v>147440.30000000002</v>
      </c>
      <c r="K16" s="33">
        <f t="shared" ref="K16:M16" si="1">K15</f>
        <v>0</v>
      </c>
      <c r="L16" s="33">
        <f>L15+L10+L7</f>
        <v>103760.3</v>
      </c>
      <c r="M16" s="33">
        <f t="shared" si="1"/>
        <v>0</v>
      </c>
      <c r="N16" s="33">
        <f>N15+N10+N7</f>
        <v>41553.450000000004</v>
      </c>
      <c r="O16" s="33">
        <f t="shared" ref="O16:X16" si="2">O15+O10+O7</f>
        <v>50505.05</v>
      </c>
      <c r="P16" s="33">
        <f t="shared" si="2"/>
        <v>0</v>
      </c>
      <c r="Q16" s="33">
        <f t="shared" si="2"/>
        <v>50000</v>
      </c>
      <c r="R16" s="33">
        <f t="shared" si="2"/>
        <v>0</v>
      </c>
      <c r="S16" s="33">
        <f t="shared" si="2"/>
        <v>505.05</v>
      </c>
      <c r="T16" s="33">
        <f t="shared" si="2"/>
        <v>50505.05</v>
      </c>
      <c r="U16" s="33">
        <f t="shared" si="2"/>
        <v>0</v>
      </c>
      <c r="V16" s="33">
        <f t="shared" si="2"/>
        <v>50000</v>
      </c>
      <c r="W16" s="33">
        <f t="shared" si="2"/>
        <v>0</v>
      </c>
      <c r="X16" s="33">
        <f t="shared" si="2"/>
        <v>505.05</v>
      </c>
    </row>
    <row r="18" spans="3:20" x14ac:dyDescent="0.3"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</row>
  </sheetData>
  <mergeCells count="18"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  <mergeCell ref="A9:X9"/>
    <mergeCell ref="A12:X12"/>
    <mergeCell ref="A13:X1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2021-12-30T08:13:50Z</dcterms:modified>
</cp:coreProperties>
</file>