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Лист2!$A$1:$BJ$53</definedName>
  </definedNames>
  <calcPr calcId="144525"/>
</workbook>
</file>

<file path=xl/calcChain.xml><?xml version="1.0" encoding="utf-8"?>
<calcChain xmlns="http://schemas.openxmlformats.org/spreadsheetml/2006/main">
  <c r="AN32" i="2" l="1"/>
  <c r="AN30" i="2" s="1"/>
  <c r="AM32" i="2"/>
  <c r="D35" i="2"/>
  <c r="AL35" i="2"/>
  <c r="AI25" i="2" l="1"/>
  <c r="AH25" i="2"/>
  <c r="AG25" i="2"/>
  <c r="AN25" i="2"/>
  <c r="D25" i="2"/>
  <c r="D27" i="2"/>
  <c r="AG27" i="2"/>
  <c r="D28" i="2" l="1"/>
  <c r="AL28" i="2" l="1"/>
  <c r="AL45" i="2" l="1"/>
  <c r="AG37" i="2" l="1"/>
  <c r="AL37" i="2"/>
  <c r="D37" i="2" l="1"/>
  <c r="BI48" i="2" l="1"/>
  <c r="BH48" i="2"/>
  <c r="BG48" i="2"/>
  <c r="BE48" i="2"/>
  <c r="BD48" i="2"/>
  <c r="BC48" i="2"/>
  <c r="BB48" i="2"/>
  <c r="AZ48" i="2"/>
  <c r="AY48" i="2"/>
  <c r="AX48" i="2"/>
  <c r="AW48" i="2"/>
  <c r="AU48" i="2"/>
  <c r="AT48" i="2"/>
  <c r="AS48" i="2"/>
  <c r="AR48" i="2"/>
  <c r="AP48" i="2"/>
  <c r="AO48" i="2"/>
  <c r="AN48" i="2"/>
  <c r="AM48" i="2"/>
  <c r="AK48" i="2"/>
  <c r="AJ48" i="2"/>
  <c r="AI48" i="2"/>
  <c r="AH48" i="2"/>
  <c r="BJ48" i="2"/>
  <c r="BF52" i="2"/>
  <c r="BA52" i="2"/>
  <c r="AV52" i="2"/>
  <c r="AQ52" i="2"/>
  <c r="AL52" i="2"/>
  <c r="AG52" i="2"/>
  <c r="BF51" i="2"/>
  <c r="BA51" i="2"/>
  <c r="AV51" i="2"/>
  <c r="D51" i="2" s="1"/>
  <c r="AQ51" i="2"/>
  <c r="AL51" i="2"/>
  <c r="BF50" i="2"/>
  <c r="BA50" i="2"/>
  <c r="AV50" i="2"/>
  <c r="AQ50" i="2"/>
  <c r="AL50" i="2"/>
  <c r="AG50" i="2"/>
  <c r="BF49" i="2"/>
  <c r="BA49" i="2"/>
  <c r="AV49" i="2"/>
  <c r="AQ49" i="2"/>
  <c r="AL49" i="2"/>
  <c r="D49" i="2"/>
  <c r="BJ45" i="2"/>
  <c r="BJ44" i="2" s="1"/>
  <c r="BI45" i="2"/>
  <c r="BI44" i="2" s="1"/>
  <c r="BH44" i="2"/>
  <c r="BG45" i="2"/>
  <c r="BG44" i="2" s="1"/>
  <c r="BE45" i="2"/>
  <c r="BE44" i="2" s="1"/>
  <c r="BD45" i="2"/>
  <c r="BD44" i="2" s="1"/>
  <c r="BC44" i="2"/>
  <c r="BB45" i="2"/>
  <c r="BB44" i="2" s="1"/>
  <c r="AZ45" i="2"/>
  <c r="AZ44" i="2" s="1"/>
  <c r="AY45" i="2"/>
  <c r="AY44" i="2" s="1"/>
  <c r="AX44" i="2"/>
  <c r="AW45" i="2"/>
  <c r="AW44" i="2" s="1"/>
  <c r="AU45" i="2"/>
  <c r="AU44" i="2" s="1"/>
  <c r="AT45" i="2"/>
  <c r="AT44" i="2" s="1"/>
  <c r="AS44" i="2"/>
  <c r="AR45" i="2"/>
  <c r="AR44" i="2" s="1"/>
  <c r="AP45" i="2"/>
  <c r="AP44" i="2" s="1"/>
  <c r="AO45" i="2"/>
  <c r="AO44" i="2" s="1"/>
  <c r="AN44" i="2"/>
  <c r="AM45" i="2"/>
  <c r="AM44" i="2" s="1"/>
  <c r="AK45" i="2"/>
  <c r="AK44" i="2" s="1"/>
  <c r="AJ45" i="2"/>
  <c r="AJ44" i="2" s="1"/>
  <c r="AI45" i="2"/>
  <c r="AI44" i="2" s="1"/>
  <c r="AH45" i="2"/>
  <c r="AH44" i="2" s="1"/>
  <c r="BJ38" i="2"/>
  <c r="BI38" i="2"/>
  <c r="BH38" i="2"/>
  <c r="BG38" i="2"/>
  <c r="BE38" i="2"/>
  <c r="BD38" i="2"/>
  <c r="BC38" i="2"/>
  <c r="BB38" i="2"/>
  <c r="AZ38" i="2"/>
  <c r="AY38" i="2"/>
  <c r="AX38" i="2"/>
  <c r="AW38" i="2"/>
  <c r="AU38" i="2"/>
  <c r="AT38" i="2"/>
  <c r="AS38" i="2"/>
  <c r="AR38" i="2"/>
  <c r="AP38" i="2"/>
  <c r="AO38" i="2"/>
  <c r="AN38" i="2"/>
  <c r="AM38" i="2"/>
  <c r="AK38" i="2"/>
  <c r="AJ38" i="2"/>
  <c r="AI38" i="2"/>
  <c r="AH38" i="2"/>
  <c r="BF42" i="2"/>
  <c r="BF41" i="2"/>
  <c r="BA42" i="2"/>
  <c r="BA41" i="2"/>
  <c r="AV42" i="2"/>
  <c r="AV41" i="2"/>
  <c r="AV38" i="2" s="1"/>
  <c r="AQ42" i="2"/>
  <c r="AQ41" i="2"/>
  <c r="AL42" i="2"/>
  <c r="AL41" i="2"/>
  <c r="AG42" i="2"/>
  <c r="AG41" i="2"/>
  <c r="AG38" i="2" s="1"/>
  <c r="BF47" i="2"/>
  <c r="BF45" i="2" s="1"/>
  <c r="BF44" i="2" s="1"/>
  <c r="BA47" i="2"/>
  <c r="BA45" i="2" s="1"/>
  <c r="BA44" i="2" s="1"/>
  <c r="AV47" i="2"/>
  <c r="AV45" i="2" s="1"/>
  <c r="AV44" i="2" s="1"/>
  <c r="AQ47" i="2"/>
  <c r="AQ45" i="2" s="1"/>
  <c r="AQ44" i="2" s="1"/>
  <c r="AL47" i="2"/>
  <c r="AL44" i="2" s="1"/>
  <c r="AG47" i="2"/>
  <c r="D50" i="2" l="1"/>
  <c r="D47" i="2"/>
  <c r="D45" i="2" s="1"/>
  <c r="AV48" i="2"/>
  <c r="D42" i="2"/>
  <c r="AQ38" i="2"/>
  <c r="AL48" i="2"/>
  <c r="BA48" i="2"/>
  <c r="AL38" i="2"/>
  <c r="BA38" i="2"/>
  <c r="AQ48" i="2"/>
  <c r="BF48" i="2"/>
  <c r="D52" i="2"/>
  <c r="AG48" i="2"/>
  <c r="BF38" i="2"/>
  <c r="D41" i="2"/>
  <c r="D38" i="2" s="1"/>
  <c r="AG45" i="2"/>
  <c r="AG44" i="2" s="1"/>
  <c r="D44" i="2" s="1"/>
  <c r="BI33" i="2"/>
  <c r="BH33" i="2"/>
  <c r="BG33" i="2"/>
  <c r="BE33" i="2"/>
  <c r="BD33" i="2"/>
  <c r="BC33" i="2"/>
  <c r="BB33" i="2"/>
  <c r="AZ33" i="2"/>
  <c r="AY33" i="2"/>
  <c r="AX33" i="2"/>
  <c r="AW33" i="2"/>
  <c r="AU33" i="2"/>
  <c r="AT33" i="2"/>
  <c r="AS33" i="2"/>
  <c r="AR33" i="2"/>
  <c r="AP33" i="2"/>
  <c r="AO33" i="2"/>
  <c r="AN33" i="2"/>
  <c r="AM33" i="2"/>
  <c r="AK33" i="2"/>
  <c r="AJ33" i="2"/>
  <c r="AI33" i="2"/>
  <c r="AH33" i="2"/>
  <c r="BI32" i="2"/>
  <c r="BI30" i="2" s="1"/>
  <c r="BH32" i="2"/>
  <c r="BH30" i="2" s="1"/>
  <c r="BG32" i="2"/>
  <c r="BG30" i="2" s="1"/>
  <c r="BE32" i="2"/>
  <c r="BE30" i="2" s="1"/>
  <c r="BD32" i="2"/>
  <c r="BD30" i="2" s="1"/>
  <c r="BC32" i="2"/>
  <c r="BC30" i="2" s="1"/>
  <c r="BB32" i="2"/>
  <c r="BB30" i="2" s="1"/>
  <c r="AZ32" i="2"/>
  <c r="AZ30" i="2" s="1"/>
  <c r="AY32" i="2"/>
  <c r="AY30" i="2" s="1"/>
  <c r="AX32" i="2"/>
  <c r="AX30" i="2" s="1"/>
  <c r="AW32" i="2"/>
  <c r="AW30" i="2" s="1"/>
  <c r="AU32" i="2"/>
  <c r="AU30" i="2" s="1"/>
  <c r="AT32" i="2"/>
  <c r="AT30" i="2" s="1"/>
  <c r="AS32" i="2"/>
  <c r="AS30" i="2" s="1"/>
  <c r="AR32" i="2"/>
  <c r="AR30" i="2" s="1"/>
  <c r="AP32" i="2"/>
  <c r="AP30" i="2" s="1"/>
  <c r="AO32" i="2"/>
  <c r="AO30" i="2" s="1"/>
  <c r="AM30" i="2"/>
  <c r="AK32" i="2"/>
  <c r="AK30" i="2" s="1"/>
  <c r="AJ32" i="2"/>
  <c r="AJ30" i="2" s="1"/>
  <c r="AI32" i="2"/>
  <c r="AI30" i="2" s="1"/>
  <c r="AH32" i="2"/>
  <c r="AH30" i="2" s="1"/>
  <c r="BJ32" i="2"/>
  <c r="BJ30" i="2" s="1"/>
  <c r="BF36" i="2"/>
  <c r="BA36" i="2"/>
  <c r="BA33" i="2" s="1"/>
  <c r="AV36" i="2"/>
  <c r="AV33" i="2" s="1"/>
  <c r="AQ36" i="2"/>
  <c r="AL36" i="2"/>
  <c r="AL33" i="2" s="1"/>
  <c r="AG36" i="2"/>
  <c r="AG33" i="2" s="1"/>
  <c r="BF34" i="2"/>
  <c r="BF32" i="2" s="1"/>
  <c r="BF30" i="2" s="1"/>
  <c r="BA34" i="2"/>
  <c r="BA32" i="2" s="1"/>
  <c r="BA30" i="2" s="1"/>
  <c r="AV34" i="2"/>
  <c r="AV32" i="2" s="1"/>
  <c r="AV30" i="2" s="1"/>
  <c r="AQ34" i="2"/>
  <c r="AQ32" i="2" s="1"/>
  <c r="AQ30" i="2" s="1"/>
  <c r="AL34" i="2"/>
  <c r="AL32" i="2" s="1"/>
  <c r="AL30" i="2" s="1"/>
  <c r="AG34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C25" i="2"/>
  <c r="BB25" i="2"/>
  <c r="BB21" i="2" s="1"/>
  <c r="BB19" i="2" s="1"/>
  <c r="BA25" i="2"/>
  <c r="AZ25" i="2"/>
  <c r="AY25" i="2"/>
  <c r="AX25" i="2"/>
  <c r="AX21" i="2" s="1"/>
  <c r="AX19" i="2" s="1"/>
  <c r="AW25" i="2"/>
  <c r="AV25" i="2"/>
  <c r="AU25" i="2"/>
  <c r="AU21" i="2" s="1"/>
  <c r="AU19" i="2" s="1"/>
  <c r="AT25" i="2"/>
  <c r="AT21" i="2" s="1"/>
  <c r="AT19" i="2" s="1"/>
  <c r="AS25" i="2"/>
  <c r="AR25" i="2"/>
  <c r="AR21" i="2" s="1"/>
  <c r="AR19" i="2" s="1"/>
  <c r="AQ25" i="2"/>
  <c r="AP25" i="2"/>
  <c r="AP21" i="2" s="1"/>
  <c r="AP19" i="2" s="1"/>
  <c r="AO25" i="2"/>
  <c r="AM25" i="2"/>
  <c r="AM21" i="2" s="1"/>
  <c r="AM19" i="2" s="1"/>
  <c r="AL25" i="2"/>
  <c r="AK25" i="2"/>
  <c r="AJ25" i="2"/>
  <c r="AJ21" i="2" s="1"/>
  <c r="AJ19" i="2" s="1"/>
  <c r="AI21" i="2"/>
  <c r="AI19" i="2" s="1"/>
  <c r="BJ25" i="2"/>
  <c r="AS21" i="2" l="1"/>
  <c r="AS19" i="2" s="1"/>
  <c r="AH21" i="2"/>
  <c r="AH19" i="2" s="1"/>
  <c r="AK21" i="2"/>
  <c r="AK19" i="2" s="1"/>
  <c r="AW21" i="2"/>
  <c r="AW19" i="2" s="1"/>
  <c r="AZ21" i="2"/>
  <c r="AZ19" i="2" s="1"/>
  <c r="AQ33" i="2"/>
  <c r="BF33" i="2"/>
  <c r="AL21" i="2"/>
  <c r="AL19" i="2" s="1"/>
  <c r="AO21" i="2"/>
  <c r="AO19" i="2" s="1"/>
  <c r="BD21" i="2"/>
  <c r="BD19" i="2" s="1"/>
  <c r="AQ21" i="2"/>
  <c r="AQ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8" i="2"/>
  <c r="D34" i="2"/>
  <c r="AG32" i="2"/>
  <c r="D36" i="2"/>
  <c r="AG30" i="2" l="1"/>
  <c r="AG21" i="2" s="1"/>
  <c r="D21" i="2" s="1"/>
  <c r="D19" i="2" s="1"/>
  <c r="D32" i="2"/>
  <c r="D30" i="2" s="1"/>
  <c r="AG19" i="2" l="1"/>
</calcChain>
</file>

<file path=xl/sharedStrings.xml><?xml version="1.0" encoding="utf-8"?>
<sst xmlns="http://schemas.openxmlformats.org/spreadsheetml/2006/main" count="110" uniqueCount="51">
  <si>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</si>
  <si>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</si>
  <si>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</si>
  <si>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</si>
  <si>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</si>
  <si>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</si>
  <si>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</si>
  <si>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</si>
  <si>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</si>
  <si>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</si>
  <si>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</si>
  <si>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</si>
  <si>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</si>
  <si>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</si>
  <si>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</si>
  <si>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</si>
  <si>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</si>
  <si>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</si>
  <si>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</si>
  <si>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</si>
  <si>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</si>
  <si>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</si>
  <si>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</si>
  <si>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</si>
  <si>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</si>
  <si>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</si>
  <si>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</si>
  <si>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</si>
  <si>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</si>
  <si>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</si>
  <si>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</si>
  <si>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</si>
  <si>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</si>
  <si>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</si>
  <si>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</si>
  <si>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</si>
  <si>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</si>
  <si>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</si>
  <si>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</si>
  <si>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</si>
  <si>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</si>
  <si>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</si>
  <si>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</si>
  <si>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</si>
  <si>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</si>
  <si>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</si>
  <si>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</si>
  <si>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Отдел благоустройства,дорожного хозяйства и транспорта администрации МР «Печора»</t>
  </si>
  <si>
    <t>МКУ "Управление по делам ГО и ЧС  МР "Печора", Сектор по работе с информационными технологиями отдела информационно-аналитической работы и контроля администрации МР "Печора"</t>
  </si>
  <si>
    <t>Приложение                                                                                     к изменениям, вносимым в постановление администрации МР "Печора" от 31.12.2019 № 1680</t>
  </si>
  <si>
    <t>Основное мероприятие 2.2.1           Обеспечение безопсности населения на водных объектах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</si>
</sst>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3"/>
  <sheetViews>
    <sheetView tabSelected="1" view="pageBreakPreview" topLeftCell="A4" zoomScale="60" zoomScaleNormal="70" workbookViewId="0">
      <pane xSplit="3" ySplit="14" topLeftCell="D19" activePane="bottomRight" state="frozen"/>
      <selection activeCell="A5" sqref="A5"/>
      <selection pane="topRight" activeCell="D5" sqref="D5"/>
      <selection pane="bottomLeft" activeCell="A11" sqref="A11"/>
      <selection pane="bottomRight" activeCell="AO34" sqref="AO34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105" t="s">
        <v>26</v>
      </c>
      <c r="AC1" s="105"/>
      <c r="AD1" s="105"/>
      <c r="AE1" s="105"/>
      <c r="AF1" s="105"/>
      <c r="AG1" s="105" t="s">
        <v>26</v>
      </c>
      <c r="AH1" s="105"/>
      <c r="AI1" s="105"/>
      <c r="AJ1" s="105"/>
      <c r="AK1" s="105"/>
      <c r="AL1" s="105"/>
      <c r="AM1" s="105"/>
      <c r="AN1" s="105"/>
      <c r="AO1" s="105"/>
      <c r="AP1" s="105"/>
      <c r="AQ1" s="105" t="s">
        <v>26</v>
      </c>
      <c r="AR1" s="105"/>
      <c r="AS1" s="105"/>
      <c r="AT1" s="105"/>
      <c r="AU1" s="105"/>
      <c r="AV1" s="105" t="s">
        <v>26</v>
      </c>
      <c r="AW1" s="105"/>
      <c r="AX1" s="105"/>
      <c r="AY1" s="105"/>
      <c r="AZ1" s="105"/>
      <c r="BA1" s="105" t="s">
        <v>26</v>
      </c>
      <c r="BB1" s="105"/>
      <c r="BC1" s="105"/>
      <c r="BD1" s="105"/>
      <c r="BE1" s="105"/>
      <c r="BF1" s="105" t="s">
        <v>26</v>
      </c>
      <c r="BG1" s="105"/>
      <c r="BH1" s="105"/>
      <c r="BI1" s="105"/>
      <c r="BJ1" s="105"/>
    </row>
    <row r="2" spans="1:62" ht="21.75" hidden="1" customHeight="1" x14ac:dyDescent="0.25"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</row>
    <row r="3" spans="1:62" ht="30.75" hidden="1" customHeight="1" x14ac:dyDescent="0.25"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109" t="s">
        <v>49</v>
      </c>
      <c r="BF5" s="110"/>
      <c r="BG5" s="110"/>
      <c r="BH5" s="110"/>
      <c r="BI5" s="110"/>
      <c r="BJ5" s="110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10"/>
      <c r="BF6" s="110"/>
      <c r="BG6" s="110"/>
      <c r="BH6" s="110"/>
      <c r="BI6" s="110"/>
      <c r="BJ6" s="110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109" t="s">
        <v>42</v>
      </c>
      <c r="BF8" s="135"/>
      <c r="BG8" s="135"/>
      <c r="BH8" s="135"/>
      <c r="BI8" s="135"/>
      <c r="BJ8" s="135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109"/>
      <c r="BF9" s="135"/>
      <c r="BG9" s="135"/>
      <c r="BH9" s="135"/>
      <c r="BI9" s="135"/>
      <c r="BJ9" s="135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61"/>
      <c r="AJ10" s="61"/>
      <c r="AK10" s="53"/>
      <c r="AL10" s="66"/>
      <c r="AM10" s="53"/>
      <c r="AN10" s="53"/>
      <c r="AO10" s="53"/>
      <c r="AP10" s="53"/>
      <c r="AQ10" s="53"/>
      <c r="AR10" s="53"/>
      <c r="AS10" s="53"/>
      <c r="AT10" s="53"/>
      <c r="AU10" s="53"/>
      <c r="BE10" s="135"/>
      <c r="BF10" s="135"/>
      <c r="BG10" s="135"/>
      <c r="BH10" s="135"/>
      <c r="BI10" s="135"/>
      <c r="BJ10" s="135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14" t="s">
        <v>40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</row>
    <row r="14" spans="1:62" s="1" customFormat="1" ht="24" customHeight="1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</row>
    <row r="15" spans="1:62" ht="39.75" customHeight="1" x14ac:dyDescent="0.25">
      <c r="A15" s="102" t="s">
        <v>3</v>
      </c>
      <c r="B15" s="102" t="s">
        <v>4</v>
      </c>
      <c r="C15" s="102" t="s">
        <v>0</v>
      </c>
      <c r="D15" s="106" t="s">
        <v>22</v>
      </c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6"/>
    </row>
    <row r="16" spans="1:62" ht="38.25" customHeight="1" x14ac:dyDescent="0.25">
      <c r="A16" s="103"/>
      <c r="B16" s="103"/>
      <c r="C16" s="102"/>
      <c r="D16" s="104" t="s">
        <v>1</v>
      </c>
      <c r="E16" s="111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3"/>
      <c r="AG16" s="106" t="s">
        <v>27</v>
      </c>
      <c r="AH16" s="107"/>
      <c r="AI16" s="107"/>
      <c r="AJ16" s="107"/>
      <c r="AK16" s="108"/>
      <c r="AL16" s="106" t="s">
        <v>28</v>
      </c>
      <c r="AM16" s="107"/>
      <c r="AN16" s="107"/>
      <c r="AO16" s="107"/>
      <c r="AP16" s="108"/>
      <c r="AQ16" s="102" t="s">
        <v>30</v>
      </c>
      <c r="AR16" s="102"/>
      <c r="AS16" s="102"/>
      <c r="AT16" s="102"/>
      <c r="AU16" s="102"/>
      <c r="AV16" s="102" t="s">
        <v>31</v>
      </c>
      <c r="AW16" s="102"/>
      <c r="AX16" s="102"/>
      <c r="AY16" s="102"/>
      <c r="AZ16" s="102"/>
      <c r="BA16" s="102" t="s">
        <v>32</v>
      </c>
      <c r="BB16" s="102"/>
      <c r="BC16" s="102"/>
      <c r="BD16" s="102"/>
      <c r="BE16" s="102"/>
      <c r="BF16" s="102" t="s">
        <v>33</v>
      </c>
      <c r="BG16" s="102"/>
      <c r="BH16" s="102"/>
      <c r="BI16" s="102"/>
      <c r="BJ16" s="102"/>
    </row>
    <row r="17" spans="1:62" ht="84.75" customHeight="1" x14ac:dyDescent="0.25">
      <c r="A17" s="103"/>
      <c r="B17" s="103"/>
      <c r="C17" s="102"/>
      <c r="D17" s="104"/>
      <c r="E17" s="117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9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120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2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89" t="s">
        <v>41</v>
      </c>
      <c r="B19" s="76"/>
      <c r="C19" s="98" t="s">
        <v>5</v>
      </c>
      <c r="D19" s="85">
        <f>D21</f>
        <v>132359.30000000002</v>
      </c>
      <c r="E19" s="120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2"/>
      <c r="AG19" s="85">
        <f t="shared" ref="AG19:BJ19" si="0">AG21</f>
        <v>23671.7</v>
      </c>
      <c r="AH19" s="85">
        <f t="shared" si="0"/>
        <v>880.3</v>
      </c>
      <c r="AI19" s="85">
        <f t="shared" si="0"/>
        <v>21241.4</v>
      </c>
      <c r="AJ19" s="85">
        <f t="shared" si="0"/>
        <v>1550</v>
      </c>
      <c r="AK19" s="85">
        <f t="shared" si="0"/>
        <v>0</v>
      </c>
      <c r="AL19" s="85">
        <f>AL21</f>
        <v>26662.400000000001</v>
      </c>
      <c r="AM19" s="85">
        <f t="shared" si="0"/>
        <v>350</v>
      </c>
      <c r="AN19" s="85">
        <f t="shared" si="0"/>
        <v>24762.400000000001</v>
      </c>
      <c r="AO19" s="85">
        <f t="shared" si="0"/>
        <v>1550</v>
      </c>
      <c r="AP19" s="85">
        <f t="shared" si="0"/>
        <v>0</v>
      </c>
      <c r="AQ19" s="85">
        <f t="shared" si="0"/>
        <v>20506.300000000003</v>
      </c>
      <c r="AR19" s="85">
        <f t="shared" si="0"/>
        <v>0</v>
      </c>
      <c r="AS19" s="85">
        <f t="shared" si="0"/>
        <v>15756.300000000001</v>
      </c>
      <c r="AT19" s="85">
        <f t="shared" si="0"/>
        <v>4750</v>
      </c>
      <c r="AU19" s="85">
        <f t="shared" si="0"/>
        <v>0</v>
      </c>
      <c r="AV19" s="85">
        <f t="shared" si="0"/>
        <v>20506.300000000003</v>
      </c>
      <c r="AW19" s="85">
        <f t="shared" si="0"/>
        <v>0</v>
      </c>
      <c r="AX19" s="85">
        <f t="shared" si="0"/>
        <v>15756.300000000001</v>
      </c>
      <c r="AY19" s="85">
        <f t="shared" si="0"/>
        <v>4750</v>
      </c>
      <c r="AZ19" s="85">
        <f t="shared" si="0"/>
        <v>0</v>
      </c>
      <c r="BA19" s="85">
        <f t="shared" si="0"/>
        <v>20506.300000000003</v>
      </c>
      <c r="BB19" s="85">
        <f t="shared" si="0"/>
        <v>0</v>
      </c>
      <c r="BC19" s="85">
        <f t="shared" si="0"/>
        <v>15756.300000000001</v>
      </c>
      <c r="BD19" s="85">
        <f t="shared" si="0"/>
        <v>4750</v>
      </c>
      <c r="BE19" s="85">
        <f t="shared" si="0"/>
        <v>0</v>
      </c>
      <c r="BF19" s="85">
        <f t="shared" si="0"/>
        <v>20506.300000000003</v>
      </c>
      <c r="BG19" s="85">
        <f t="shared" si="0"/>
        <v>0</v>
      </c>
      <c r="BH19" s="85">
        <f t="shared" si="0"/>
        <v>15756.300000000001</v>
      </c>
      <c r="BI19" s="85">
        <f t="shared" si="0"/>
        <v>4750</v>
      </c>
      <c r="BJ19" s="85">
        <f t="shared" si="0"/>
        <v>0</v>
      </c>
    </row>
    <row r="20" spans="1:62" ht="96.75" customHeight="1" x14ac:dyDescent="0.25">
      <c r="A20" s="132"/>
      <c r="B20" s="130"/>
      <c r="C20" s="129"/>
      <c r="D20" s="86"/>
      <c r="E20" s="120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2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</row>
    <row r="21" spans="1:62" ht="43.5" customHeight="1" x14ac:dyDescent="0.25">
      <c r="A21" s="132"/>
      <c r="B21" s="130"/>
      <c r="C21" s="98" t="s">
        <v>9</v>
      </c>
      <c r="D21" s="71">
        <f>AG21+AL21+AQ21+AV21+BA21+BF21</f>
        <v>132359.30000000002</v>
      </c>
      <c r="E21" s="120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2"/>
      <c r="AG21" s="71">
        <f t="shared" ref="AG21" si="1">AG25+AG30+AG38+AG44+AG48</f>
        <v>23671.7</v>
      </c>
      <c r="AH21" s="71">
        <f t="shared" ref="AH21:BI21" si="2">AH25+AH30+AH38+AH44+AH48</f>
        <v>880.3</v>
      </c>
      <c r="AI21" s="71">
        <f t="shared" si="2"/>
        <v>21241.4</v>
      </c>
      <c r="AJ21" s="71">
        <f t="shared" si="2"/>
        <v>1550</v>
      </c>
      <c r="AK21" s="71">
        <f t="shared" si="2"/>
        <v>0</v>
      </c>
      <c r="AL21" s="71">
        <f t="shared" si="2"/>
        <v>26662.400000000001</v>
      </c>
      <c r="AM21" s="71">
        <f t="shared" si="2"/>
        <v>350</v>
      </c>
      <c r="AN21" s="71">
        <f t="shared" si="2"/>
        <v>24762.400000000001</v>
      </c>
      <c r="AO21" s="71">
        <f t="shared" si="2"/>
        <v>1550</v>
      </c>
      <c r="AP21" s="71">
        <f t="shared" si="2"/>
        <v>0</v>
      </c>
      <c r="AQ21" s="71">
        <f t="shared" si="2"/>
        <v>20506.300000000003</v>
      </c>
      <c r="AR21" s="71">
        <f t="shared" si="2"/>
        <v>0</v>
      </c>
      <c r="AS21" s="71">
        <f t="shared" si="2"/>
        <v>15756.300000000001</v>
      </c>
      <c r="AT21" s="71">
        <f t="shared" si="2"/>
        <v>4750</v>
      </c>
      <c r="AU21" s="71">
        <f t="shared" si="2"/>
        <v>0</v>
      </c>
      <c r="AV21" s="71">
        <f t="shared" si="2"/>
        <v>20506.300000000003</v>
      </c>
      <c r="AW21" s="71">
        <f t="shared" si="2"/>
        <v>0</v>
      </c>
      <c r="AX21" s="71">
        <f t="shared" si="2"/>
        <v>15756.300000000001</v>
      </c>
      <c r="AY21" s="71">
        <f t="shared" si="2"/>
        <v>4750</v>
      </c>
      <c r="AZ21" s="71">
        <f t="shared" si="2"/>
        <v>0</v>
      </c>
      <c r="BA21" s="71">
        <f t="shared" si="2"/>
        <v>20506.300000000003</v>
      </c>
      <c r="BB21" s="71">
        <f t="shared" si="2"/>
        <v>0</v>
      </c>
      <c r="BC21" s="71">
        <f t="shared" si="2"/>
        <v>15756.300000000001</v>
      </c>
      <c r="BD21" s="71">
        <f t="shared" si="2"/>
        <v>4750</v>
      </c>
      <c r="BE21" s="71">
        <f t="shared" si="2"/>
        <v>0</v>
      </c>
      <c r="BF21" s="71">
        <f t="shared" si="2"/>
        <v>20506.300000000003</v>
      </c>
      <c r="BG21" s="71">
        <f t="shared" si="2"/>
        <v>0</v>
      </c>
      <c r="BH21" s="71">
        <f t="shared" si="2"/>
        <v>15756.300000000001</v>
      </c>
      <c r="BI21" s="71">
        <f t="shared" si="2"/>
        <v>4750</v>
      </c>
      <c r="BJ21" s="71">
        <f>BJ25+BJ30+BJ38+BJ44+BJ48</f>
        <v>0</v>
      </c>
    </row>
    <row r="22" spans="1:62" ht="46.5" customHeight="1" x14ac:dyDescent="0.25">
      <c r="A22" s="132"/>
      <c r="B22" s="130"/>
      <c r="C22" s="134"/>
      <c r="D22" s="128"/>
      <c r="E22" s="120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2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</row>
    <row r="23" spans="1:62" ht="45.75" hidden="1" customHeight="1" x14ac:dyDescent="0.25">
      <c r="A23" s="132"/>
      <c r="B23" s="130"/>
      <c r="C23" s="99"/>
      <c r="D23" s="99"/>
      <c r="E23" s="120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2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</row>
    <row r="24" spans="1:62" ht="62.25" hidden="1" customHeight="1" x14ac:dyDescent="0.25">
      <c r="A24" s="133"/>
      <c r="B24" s="131"/>
      <c r="C24" s="72"/>
      <c r="D24" s="72"/>
      <c r="E24" s="120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</row>
    <row r="25" spans="1:62" ht="15" customHeight="1" x14ac:dyDescent="0.25">
      <c r="A25" s="74" t="s">
        <v>34</v>
      </c>
      <c r="B25" s="76" t="s">
        <v>11</v>
      </c>
      <c r="C25" s="78" t="s">
        <v>5</v>
      </c>
      <c r="D25" s="85">
        <f>D28+D29+D27</f>
        <v>4559.8</v>
      </c>
      <c r="E25" s="120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2"/>
      <c r="AG25" s="85">
        <f>AG28+AG29+AG27</f>
        <v>1100.3</v>
      </c>
      <c r="AH25" s="85">
        <f>AH28+AH29+AH27</f>
        <v>880.3</v>
      </c>
      <c r="AI25" s="85">
        <f>AI28+AI29+AI27</f>
        <v>220</v>
      </c>
      <c r="AJ25" s="85">
        <f t="shared" ref="AJ25:BI25" si="3">AJ28+AJ29</f>
        <v>0</v>
      </c>
      <c r="AK25" s="85">
        <f t="shared" si="3"/>
        <v>0</v>
      </c>
      <c r="AL25" s="85">
        <f t="shared" si="3"/>
        <v>3459.5</v>
      </c>
      <c r="AM25" s="85">
        <f t="shared" si="3"/>
        <v>0</v>
      </c>
      <c r="AN25" s="85">
        <f>AN28+AN29</f>
        <v>3459.5</v>
      </c>
      <c r="AO25" s="85">
        <f t="shared" si="3"/>
        <v>0</v>
      </c>
      <c r="AP25" s="85">
        <f t="shared" si="3"/>
        <v>0</v>
      </c>
      <c r="AQ25" s="85">
        <f t="shared" si="3"/>
        <v>0</v>
      </c>
      <c r="AR25" s="85">
        <f t="shared" si="3"/>
        <v>0</v>
      </c>
      <c r="AS25" s="85">
        <f t="shared" si="3"/>
        <v>0</v>
      </c>
      <c r="AT25" s="85">
        <f t="shared" si="3"/>
        <v>0</v>
      </c>
      <c r="AU25" s="85">
        <f t="shared" si="3"/>
        <v>0</v>
      </c>
      <c r="AV25" s="85">
        <f t="shared" si="3"/>
        <v>0</v>
      </c>
      <c r="AW25" s="85">
        <f t="shared" si="3"/>
        <v>0</v>
      </c>
      <c r="AX25" s="85">
        <f t="shared" si="3"/>
        <v>0</v>
      </c>
      <c r="AY25" s="85">
        <f t="shared" si="3"/>
        <v>0</v>
      </c>
      <c r="AZ25" s="85">
        <f t="shared" si="3"/>
        <v>0</v>
      </c>
      <c r="BA25" s="85">
        <f t="shared" si="3"/>
        <v>0</v>
      </c>
      <c r="BB25" s="85">
        <f t="shared" si="3"/>
        <v>0</v>
      </c>
      <c r="BC25" s="85">
        <f t="shared" si="3"/>
        <v>0</v>
      </c>
      <c r="BD25" s="85">
        <f t="shared" si="3"/>
        <v>0</v>
      </c>
      <c r="BE25" s="85">
        <f t="shared" si="3"/>
        <v>0</v>
      </c>
      <c r="BF25" s="85">
        <f t="shared" si="3"/>
        <v>0</v>
      </c>
      <c r="BG25" s="85">
        <f t="shared" si="3"/>
        <v>0</v>
      </c>
      <c r="BH25" s="85">
        <f t="shared" si="3"/>
        <v>0</v>
      </c>
      <c r="BI25" s="85">
        <f t="shared" si="3"/>
        <v>0</v>
      </c>
      <c r="BJ25" s="85">
        <f>BJ28+BJ29</f>
        <v>0</v>
      </c>
    </row>
    <row r="26" spans="1:62" ht="132.75" customHeight="1" x14ac:dyDescent="0.25">
      <c r="A26" s="75"/>
      <c r="B26" s="77"/>
      <c r="C26" s="79"/>
      <c r="D26" s="86"/>
      <c r="E26" s="120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2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</row>
    <row r="27" spans="1:62" ht="104.25" customHeight="1" x14ac:dyDescent="0.25">
      <c r="A27" s="22" t="s">
        <v>38</v>
      </c>
      <c r="B27" s="67" t="s">
        <v>29</v>
      </c>
      <c r="C27" s="67" t="s">
        <v>16</v>
      </c>
      <c r="D27" s="68">
        <f>AG27+AL27+AQ27+AV27+BA27+BF27</f>
        <v>1100.3</v>
      </c>
      <c r="E27" s="120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2"/>
      <c r="AG27" s="68">
        <f>AH27+AI27+AJ27+AK27</f>
        <v>1100.3</v>
      </c>
      <c r="AH27" s="68">
        <v>880.3</v>
      </c>
      <c r="AI27" s="68">
        <v>220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68">
        <v>0</v>
      </c>
      <c r="AP27" s="68">
        <v>0</v>
      </c>
      <c r="AQ27" s="68">
        <v>0</v>
      </c>
      <c r="AR27" s="68">
        <v>0</v>
      </c>
      <c r="AS27" s="68">
        <v>0</v>
      </c>
      <c r="AT27" s="68">
        <v>0</v>
      </c>
      <c r="AU27" s="68">
        <v>0</v>
      </c>
      <c r="AV27" s="68">
        <v>0</v>
      </c>
      <c r="AW27" s="68">
        <v>0</v>
      </c>
      <c r="AX27" s="68">
        <v>0</v>
      </c>
      <c r="AY27" s="68">
        <v>0</v>
      </c>
      <c r="AZ27" s="68">
        <v>0</v>
      </c>
      <c r="BA27" s="68">
        <v>0</v>
      </c>
      <c r="BB27" s="68">
        <v>0</v>
      </c>
      <c r="BC27" s="68">
        <v>0</v>
      </c>
      <c r="BD27" s="68">
        <v>0</v>
      </c>
      <c r="BE27" s="68">
        <v>0</v>
      </c>
      <c r="BF27" s="68">
        <v>0</v>
      </c>
      <c r="BG27" s="68">
        <v>0</v>
      </c>
      <c r="BH27" s="68">
        <v>0</v>
      </c>
      <c r="BI27" s="68">
        <v>0</v>
      </c>
      <c r="BJ27" s="68">
        <v>0</v>
      </c>
    </row>
    <row r="28" spans="1:62" s="6" customFormat="1" ht="117" customHeight="1" x14ac:dyDescent="0.25">
      <c r="A28" s="22" t="s">
        <v>45</v>
      </c>
      <c r="B28" s="37" t="s">
        <v>29</v>
      </c>
      <c r="C28" s="37" t="s">
        <v>16</v>
      </c>
      <c r="D28" s="24">
        <f>AG28+AL28+AQ28+AV28+BA28+BF28</f>
        <v>3459.5</v>
      </c>
      <c r="E28" s="120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2"/>
      <c r="AG28" s="38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f>AN28</f>
        <v>3459.5</v>
      </c>
      <c r="AM28" s="24">
        <v>0</v>
      </c>
      <c r="AN28" s="24">
        <v>3459.5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ht="126" customHeight="1" x14ac:dyDescent="0.25">
      <c r="A29" s="22" t="s">
        <v>12</v>
      </c>
      <c r="B29" s="23" t="s">
        <v>11</v>
      </c>
      <c r="C29" s="23" t="s">
        <v>6</v>
      </c>
      <c r="D29" s="24">
        <v>0</v>
      </c>
      <c r="E29" s="120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2"/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</row>
    <row r="30" spans="1:62" s="7" customFormat="1" ht="61.5" customHeight="1" x14ac:dyDescent="0.25">
      <c r="A30" s="80" t="s">
        <v>35</v>
      </c>
      <c r="B30" s="82" t="s">
        <v>43</v>
      </c>
      <c r="C30" s="82" t="s">
        <v>5</v>
      </c>
      <c r="D30" s="97">
        <f>D32</f>
        <v>102267.30000000002</v>
      </c>
      <c r="E30" s="120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2"/>
      <c r="AG30" s="97">
        <f t="shared" ref="AG30:BJ30" si="4">AG32</f>
        <v>20562.7</v>
      </c>
      <c r="AH30" s="97">
        <f t="shared" si="4"/>
        <v>0</v>
      </c>
      <c r="AI30" s="97">
        <f t="shared" si="4"/>
        <v>20562.7</v>
      </c>
      <c r="AJ30" s="97">
        <f t="shared" si="4"/>
        <v>0</v>
      </c>
      <c r="AK30" s="97">
        <f t="shared" si="4"/>
        <v>0</v>
      </c>
      <c r="AL30" s="97">
        <f>AL32</f>
        <v>21114.2</v>
      </c>
      <c r="AM30" s="97">
        <f t="shared" si="4"/>
        <v>350</v>
      </c>
      <c r="AN30" s="97">
        <f>AN32</f>
        <v>20764.2</v>
      </c>
      <c r="AO30" s="97">
        <f t="shared" si="4"/>
        <v>0</v>
      </c>
      <c r="AP30" s="97">
        <f t="shared" si="4"/>
        <v>0</v>
      </c>
      <c r="AQ30" s="97">
        <f t="shared" si="4"/>
        <v>15147.6</v>
      </c>
      <c r="AR30" s="97">
        <f t="shared" si="4"/>
        <v>0</v>
      </c>
      <c r="AS30" s="97">
        <f t="shared" si="4"/>
        <v>15147.6</v>
      </c>
      <c r="AT30" s="97">
        <f t="shared" si="4"/>
        <v>0</v>
      </c>
      <c r="AU30" s="97">
        <f t="shared" si="4"/>
        <v>0</v>
      </c>
      <c r="AV30" s="97">
        <f t="shared" si="4"/>
        <v>15147.6</v>
      </c>
      <c r="AW30" s="97">
        <f t="shared" si="4"/>
        <v>0</v>
      </c>
      <c r="AX30" s="97">
        <f t="shared" si="4"/>
        <v>15147.6</v>
      </c>
      <c r="AY30" s="97">
        <f t="shared" si="4"/>
        <v>0</v>
      </c>
      <c r="AZ30" s="97">
        <f t="shared" si="4"/>
        <v>0</v>
      </c>
      <c r="BA30" s="97">
        <f t="shared" si="4"/>
        <v>15147.6</v>
      </c>
      <c r="BB30" s="97">
        <f t="shared" si="4"/>
        <v>0</v>
      </c>
      <c r="BC30" s="97">
        <f t="shared" si="4"/>
        <v>15147.6</v>
      </c>
      <c r="BD30" s="97">
        <f t="shared" si="4"/>
        <v>0</v>
      </c>
      <c r="BE30" s="97">
        <f t="shared" si="4"/>
        <v>0</v>
      </c>
      <c r="BF30" s="97">
        <f t="shared" si="4"/>
        <v>15147.6</v>
      </c>
      <c r="BG30" s="97">
        <f t="shared" si="4"/>
        <v>0</v>
      </c>
      <c r="BH30" s="97">
        <f t="shared" si="4"/>
        <v>15147.6</v>
      </c>
      <c r="BI30" s="97">
        <f t="shared" si="4"/>
        <v>0</v>
      </c>
      <c r="BJ30" s="97">
        <f t="shared" si="4"/>
        <v>0</v>
      </c>
    </row>
    <row r="31" spans="1:62" s="7" customFormat="1" ht="42" customHeight="1" x14ac:dyDescent="0.25">
      <c r="A31" s="81"/>
      <c r="B31" s="82"/>
      <c r="C31" s="84"/>
      <c r="D31" s="97"/>
      <c r="E31" s="120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2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</row>
    <row r="32" spans="1:62" s="7" customFormat="1" ht="88.5" customHeight="1" x14ac:dyDescent="0.25">
      <c r="A32" s="81"/>
      <c r="B32" s="83"/>
      <c r="C32" s="95" t="s">
        <v>6</v>
      </c>
      <c r="D32" s="87">
        <f>AG32+AL32+AQ32+AV32+BA32+BF32</f>
        <v>102267.30000000002</v>
      </c>
      <c r="E32" s="120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2"/>
      <c r="AG32" s="25">
        <f t="shared" ref="AG32:BI32" si="5">AG34+AG36</f>
        <v>20562.7</v>
      </c>
      <c r="AH32" s="25">
        <f t="shared" si="5"/>
        <v>0</v>
      </c>
      <c r="AI32" s="25">
        <f t="shared" si="5"/>
        <v>20562.7</v>
      </c>
      <c r="AJ32" s="25">
        <f t="shared" si="5"/>
        <v>0</v>
      </c>
      <c r="AK32" s="25">
        <f t="shared" si="5"/>
        <v>0</v>
      </c>
      <c r="AL32" s="25">
        <f>AL34+AL36+AL37+AL35</f>
        <v>21114.2</v>
      </c>
      <c r="AM32" s="25">
        <f>AM35</f>
        <v>350</v>
      </c>
      <c r="AN32" s="25">
        <f>AN34+AN36+AN37+AN35</f>
        <v>20764.2</v>
      </c>
      <c r="AO32" s="25">
        <f t="shared" si="5"/>
        <v>0</v>
      </c>
      <c r="AP32" s="25">
        <f t="shared" si="5"/>
        <v>0</v>
      </c>
      <c r="AQ32" s="25">
        <f t="shared" si="5"/>
        <v>15147.6</v>
      </c>
      <c r="AR32" s="25">
        <f t="shared" si="5"/>
        <v>0</v>
      </c>
      <c r="AS32" s="25">
        <f t="shared" si="5"/>
        <v>15147.6</v>
      </c>
      <c r="AT32" s="25">
        <f t="shared" si="5"/>
        <v>0</v>
      </c>
      <c r="AU32" s="25">
        <f t="shared" si="5"/>
        <v>0</v>
      </c>
      <c r="AV32" s="25">
        <f t="shared" si="5"/>
        <v>15147.6</v>
      </c>
      <c r="AW32" s="25">
        <f t="shared" si="5"/>
        <v>0</v>
      </c>
      <c r="AX32" s="25">
        <f t="shared" si="5"/>
        <v>15147.6</v>
      </c>
      <c r="AY32" s="25">
        <f t="shared" si="5"/>
        <v>0</v>
      </c>
      <c r="AZ32" s="25">
        <f t="shared" si="5"/>
        <v>0</v>
      </c>
      <c r="BA32" s="25">
        <f t="shared" si="5"/>
        <v>15147.6</v>
      </c>
      <c r="BB32" s="25">
        <f t="shared" si="5"/>
        <v>0</v>
      </c>
      <c r="BC32" s="25">
        <f t="shared" si="5"/>
        <v>15147.6</v>
      </c>
      <c r="BD32" s="25">
        <f t="shared" si="5"/>
        <v>0</v>
      </c>
      <c r="BE32" s="25">
        <f t="shared" si="5"/>
        <v>0</v>
      </c>
      <c r="BF32" s="25">
        <f t="shared" si="5"/>
        <v>15147.6</v>
      </c>
      <c r="BG32" s="25">
        <f t="shared" si="5"/>
        <v>0</v>
      </c>
      <c r="BH32" s="25">
        <f t="shared" si="5"/>
        <v>15147.6</v>
      </c>
      <c r="BI32" s="25">
        <f t="shared" si="5"/>
        <v>0</v>
      </c>
      <c r="BJ32" s="25">
        <f>BJ34+BJ36</f>
        <v>0</v>
      </c>
    </row>
    <row r="33" spans="1:62" s="7" customFormat="1" ht="15.75" hidden="1" customHeight="1" x14ac:dyDescent="0.25">
      <c r="A33" s="81"/>
      <c r="B33" s="83"/>
      <c r="C33" s="96"/>
      <c r="D33" s="88"/>
      <c r="E33" s="120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2"/>
      <c r="AG33" s="25">
        <f t="shared" ref="AG33:BI33" si="6">AG36+AG38</f>
        <v>20470.900000000001</v>
      </c>
      <c r="AH33" s="25">
        <f t="shared" si="6"/>
        <v>0</v>
      </c>
      <c r="AI33" s="25">
        <f t="shared" si="6"/>
        <v>20470.900000000001</v>
      </c>
      <c r="AJ33" s="25">
        <f t="shared" si="6"/>
        <v>0</v>
      </c>
      <c r="AK33" s="25">
        <f t="shared" si="6"/>
        <v>0</v>
      </c>
      <c r="AL33" s="25">
        <f t="shared" si="6"/>
        <v>19465.8</v>
      </c>
      <c r="AM33" s="25">
        <f t="shared" si="6"/>
        <v>0</v>
      </c>
      <c r="AN33" s="25">
        <f t="shared" si="6"/>
        <v>19465.8</v>
      </c>
      <c r="AO33" s="25">
        <f t="shared" si="6"/>
        <v>0</v>
      </c>
      <c r="AP33" s="25">
        <f t="shared" si="6"/>
        <v>0</v>
      </c>
      <c r="AQ33" s="25">
        <f t="shared" si="6"/>
        <v>15051.4</v>
      </c>
      <c r="AR33" s="25">
        <f t="shared" si="6"/>
        <v>0</v>
      </c>
      <c r="AS33" s="25">
        <f t="shared" si="6"/>
        <v>15051.4</v>
      </c>
      <c r="AT33" s="25">
        <f t="shared" si="6"/>
        <v>0</v>
      </c>
      <c r="AU33" s="25">
        <f t="shared" si="6"/>
        <v>0</v>
      </c>
      <c r="AV33" s="25">
        <f t="shared" si="6"/>
        <v>15051.4</v>
      </c>
      <c r="AW33" s="25">
        <f>AW36+AW38</f>
        <v>0</v>
      </c>
      <c r="AX33" s="25">
        <f>AX36+AX38</f>
        <v>15051.4</v>
      </c>
      <c r="AY33" s="25">
        <f t="shared" si="6"/>
        <v>0</v>
      </c>
      <c r="AZ33" s="25">
        <f t="shared" si="6"/>
        <v>0</v>
      </c>
      <c r="BA33" s="25">
        <f t="shared" si="6"/>
        <v>15051.4</v>
      </c>
      <c r="BB33" s="25">
        <f t="shared" si="6"/>
        <v>0</v>
      </c>
      <c r="BC33" s="25">
        <f t="shared" si="6"/>
        <v>15051.4</v>
      </c>
      <c r="BD33" s="25">
        <f t="shared" si="6"/>
        <v>0</v>
      </c>
      <c r="BE33" s="25">
        <f t="shared" si="6"/>
        <v>0</v>
      </c>
      <c r="BF33" s="25">
        <f t="shared" si="6"/>
        <v>15051.4</v>
      </c>
      <c r="BG33" s="25">
        <f t="shared" si="6"/>
        <v>0</v>
      </c>
      <c r="BH33" s="25">
        <f t="shared" si="6"/>
        <v>15051.4</v>
      </c>
      <c r="BI33" s="25">
        <f t="shared" si="6"/>
        <v>0</v>
      </c>
      <c r="BJ33" s="25"/>
    </row>
    <row r="34" spans="1:62" s="7" customFormat="1" ht="217.5" customHeight="1" x14ac:dyDescent="0.25">
      <c r="A34" s="26" t="s">
        <v>15</v>
      </c>
      <c r="B34" s="54" t="s">
        <v>43</v>
      </c>
      <c r="C34" s="27" t="s">
        <v>6</v>
      </c>
      <c r="D34" s="25">
        <f>AG34+AL34+AQ34+AV34+BA34+BF34</f>
        <v>847.10000000000014</v>
      </c>
      <c r="E34" s="120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2"/>
      <c r="AG34" s="25">
        <f>AH34+AI34+AJ34+AK34</f>
        <v>91.8</v>
      </c>
      <c r="AH34" s="28">
        <v>0</v>
      </c>
      <c r="AI34" s="25">
        <v>91.8</v>
      </c>
      <c r="AJ34" s="25">
        <v>0</v>
      </c>
      <c r="AK34" s="25">
        <v>0</v>
      </c>
      <c r="AL34" s="25">
        <f>AM34+AN34+AO34+AP34</f>
        <v>370.5</v>
      </c>
      <c r="AM34" s="25">
        <v>0</v>
      </c>
      <c r="AN34" s="25">
        <v>370.5</v>
      </c>
      <c r="AO34" s="25">
        <v>0</v>
      </c>
      <c r="AP34" s="25">
        <v>0</v>
      </c>
      <c r="AQ34" s="25">
        <f>AR34+AS34+AT34+AU34</f>
        <v>96.2</v>
      </c>
      <c r="AR34" s="28">
        <v>0</v>
      </c>
      <c r="AS34" s="25">
        <v>96.2</v>
      </c>
      <c r="AT34" s="25">
        <v>0</v>
      </c>
      <c r="AU34" s="25">
        <v>0</v>
      </c>
      <c r="AV34" s="25">
        <f>AW34+AX34+AY34+AZ34</f>
        <v>96.2</v>
      </c>
      <c r="AW34" s="28">
        <v>0</v>
      </c>
      <c r="AX34" s="25">
        <v>96.2</v>
      </c>
      <c r="AY34" s="25">
        <v>0</v>
      </c>
      <c r="AZ34" s="25">
        <v>0</v>
      </c>
      <c r="BA34" s="25">
        <f>BB34+BC34+BD34+BE34</f>
        <v>96.2</v>
      </c>
      <c r="BB34" s="28">
        <v>0</v>
      </c>
      <c r="BC34" s="25">
        <v>96.2</v>
      </c>
      <c r="BD34" s="25">
        <v>0</v>
      </c>
      <c r="BE34" s="25">
        <v>0</v>
      </c>
      <c r="BF34" s="25">
        <f>BG34+BH34+BI34+BJ34</f>
        <v>96.2</v>
      </c>
      <c r="BG34" s="28">
        <v>0</v>
      </c>
      <c r="BH34" s="25">
        <v>96.2</v>
      </c>
      <c r="BI34" s="25">
        <v>0</v>
      </c>
      <c r="BJ34" s="25">
        <v>0</v>
      </c>
    </row>
    <row r="35" spans="1:62" s="7" customFormat="1" ht="217.5" customHeight="1" x14ac:dyDescent="0.25">
      <c r="A35" s="26" t="s">
        <v>50</v>
      </c>
      <c r="B35" s="70"/>
      <c r="C35" s="69" t="s">
        <v>6</v>
      </c>
      <c r="D35" s="25">
        <f>AG35+AL35+AQ35+AV35+BA35+BF35</f>
        <v>388.9</v>
      </c>
      <c r="E35" s="120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2"/>
      <c r="AG35" s="25">
        <v>0</v>
      </c>
      <c r="AH35" s="28">
        <v>0</v>
      </c>
      <c r="AI35" s="25">
        <v>0</v>
      </c>
      <c r="AJ35" s="25">
        <v>0</v>
      </c>
      <c r="AK35" s="25">
        <v>0</v>
      </c>
      <c r="AL35" s="25">
        <f>AM35+AN35+AO35+AP35</f>
        <v>388.9</v>
      </c>
      <c r="AM35" s="25">
        <v>350</v>
      </c>
      <c r="AN35" s="25">
        <v>38.9</v>
      </c>
      <c r="AO35" s="25">
        <v>0</v>
      </c>
      <c r="AP35" s="25">
        <v>0</v>
      </c>
      <c r="AQ35" s="25">
        <v>0</v>
      </c>
      <c r="AR35" s="28">
        <v>0</v>
      </c>
      <c r="AS35" s="25">
        <v>0</v>
      </c>
      <c r="AT35" s="25">
        <v>0</v>
      </c>
      <c r="AU35" s="25">
        <v>0</v>
      </c>
      <c r="AV35" s="25">
        <v>0</v>
      </c>
      <c r="AW35" s="28">
        <v>0</v>
      </c>
      <c r="AX35" s="25">
        <v>0</v>
      </c>
      <c r="AY35" s="25">
        <v>0</v>
      </c>
      <c r="AZ35" s="25">
        <v>0</v>
      </c>
      <c r="BA35" s="25">
        <v>0</v>
      </c>
      <c r="BB35" s="28">
        <v>0</v>
      </c>
      <c r="BC35" s="25">
        <v>0</v>
      </c>
      <c r="BD35" s="25">
        <v>0</v>
      </c>
      <c r="BE35" s="25">
        <v>0</v>
      </c>
      <c r="BF35" s="25">
        <v>0</v>
      </c>
      <c r="BG35" s="28">
        <v>0</v>
      </c>
      <c r="BH35" s="25">
        <v>0</v>
      </c>
      <c r="BI35" s="25">
        <v>0</v>
      </c>
      <c r="BJ35" s="25">
        <v>0</v>
      </c>
    </row>
    <row r="36" spans="1:62" s="7" customFormat="1" ht="216.75" customHeight="1" x14ac:dyDescent="0.25">
      <c r="A36" s="26" t="s">
        <v>39</v>
      </c>
      <c r="B36" s="29" t="s">
        <v>43</v>
      </c>
      <c r="C36" s="63" t="s">
        <v>6</v>
      </c>
      <c r="D36" s="25">
        <f>AG36+AL36+AQ36+AV36+BA36+BF36</f>
        <v>100142.29999999999</v>
      </c>
      <c r="E36" s="120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2"/>
      <c r="AG36" s="25">
        <f>AH36+AI36+AJ36+AK36</f>
        <v>20470.900000000001</v>
      </c>
      <c r="AH36" s="28">
        <v>0</v>
      </c>
      <c r="AI36" s="25">
        <v>20470.900000000001</v>
      </c>
      <c r="AJ36" s="25">
        <v>0</v>
      </c>
      <c r="AK36" s="25">
        <v>0</v>
      </c>
      <c r="AL36" s="25">
        <f>AM36+AN36+AO36+AP36</f>
        <v>19465.8</v>
      </c>
      <c r="AM36" s="25">
        <v>0</v>
      </c>
      <c r="AN36" s="25">
        <v>19465.8</v>
      </c>
      <c r="AO36" s="25">
        <v>0</v>
      </c>
      <c r="AP36" s="25">
        <v>0</v>
      </c>
      <c r="AQ36" s="25">
        <f>AR36+AS36+AT36+AU36</f>
        <v>15051.4</v>
      </c>
      <c r="AR36" s="28">
        <v>0</v>
      </c>
      <c r="AS36" s="25">
        <v>15051.4</v>
      </c>
      <c r="AT36" s="25">
        <v>0</v>
      </c>
      <c r="AU36" s="25">
        <v>0</v>
      </c>
      <c r="AV36" s="25">
        <f>AW36+AX36+AY36+AZ36</f>
        <v>15051.4</v>
      </c>
      <c r="AW36" s="28">
        <v>0</v>
      </c>
      <c r="AX36" s="25">
        <v>15051.4</v>
      </c>
      <c r="AY36" s="25">
        <v>0</v>
      </c>
      <c r="AZ36" s="25">
        <v>0</v>
      </c>
      <c r="BA36" s="25">
        <f>BB36+BC36+BD36+BE36</f>
        <v>15051.4</v>
      </c>
      <c r="BB36" s="28">
        <v>0</v>
      </c>
      <c r="BC36" s="25">
        <v>15051.4</v>
      </c>
      <c r="BD36" s="25">
        <v>0</v>
      </c>
      <c r="BE36" s="25">
        <v>0</v>
      </c>
      <c r="BF36" s="25">
        <f>BG36+BH36+BI36+BJ36</f>
        <v>15051.4</v>
      </c>
      <c r="BG36" s="28">
        <v>0</v>
      </c>
      <c r="BH36" s="25">
        <v>15051.4</v>
      </c>
      <c r="BI36" s="25">
        <v>0</v>
      </c>
      <c r="BJ36" s="25">
        <v>0</v>
      </c>
    </row>
    <row r="37" spans="1:62" s="7" customFormat="1" ht="216.75" customHeight="1" x14ac:dyDescent="0.25">
      <c r="A37" s="64" t="s">
        <v>44</v>
      </c>
      <c r="B37" s="65" t="s">
        <v>43</v>
      </c>
      <c r="C37" s="65" t="s">
        <v>43</v>
      </c>
      <c r="D37" s="25">
        <f>AG37+AL37+AQ37+AV37+BA37+BF37</f>
        <v>889</v>
      </c>
      <c r="E37" s="120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2"/>
      <c r="AG37" s="25">
        <f>AH37+AI37+AJ37+AK37</f>
        <v>0</v>
      </c>
      <c r="AH37" s="28">
        <v>0</v>
      </c>
      <c r="AI37" s="25">
        <v>0</v>
      </c>
      <c r="AJ37" s="25">
        <v>0</v>
      </c>
      <c r="AK37" s="25">
        <v>0</v>
      </c>
      <c r="AL37" s="25">
        <f>AM37+AN37+AO37+AP37</f>
        <v>889</v>
      </c>
      <c r="AM37" s="25">
        <v>0</v>
      </c>
      <c r="AN37" s="25">
        <v>889</v>
      </c>
      <c r="AO37" s="25">
        <v>0</v>
      </c>
      <c r="AP37" s="25">
        <v>0</v>
      </c>
      <c r="AQ37" s="25">
        <v>0</v>
      </c>
      <c r="AR37" s="28">
        <v>0</v>
      </c>
      <c r="AS37" s="25">
        <v>0</v>
      </c>
      <c r="AT37" s="25">
        <v>0</v>
      </c>
      <c r="AU37" s="25">
        <v>0</v>
      </c>
      <c r="AV37" s="25">
        <v>0</v>
      </c>
      <c r="AW37" s="28">
        <v>0</v>
      </c>
      <c r="AX37" s="25">
        <v>0</v>
      </c>
      <c r="AY37" s="25">
        <v>0</v>
      </c>
      <c r="AZ37" s="25">
        <v>0</v>
      </c>
      <c r="BA37" s="25">
        <v>0</v>
      </c>
      <c r="BB37" s="28">
        <v>0</v>
      </c>
      <c r="BC37" s="25">
        <v>0</v>
      </c>
      <c r="BD37" s="25">
        <v>0</v>
      </c>
      <c r="BE37" s="25">
        <v>0</v>
      </c>
      <c r="BF37" s="25">
        <v>0</v>
      </c>
      <c r="BG37" s="28">
        <v>0</v>
      </c>
      <c r="BH37" s="25">
        <v>0</v>
      </c>
      <c r="BI37" s="25">
        <v>0</v>
      </c>
      <c r="BJ37" s="25">
        <v>0</v>
      </c>
    </row>
    <row r="38" spans="1:62" s="4" customFormat="1" ht="122.25" customHeight="1" x14ac:dyDescent="0.25">
      <c r="A38" s="89" t="s">
        <v>36</v>
      </c>
      <c r="B38" s="76"/>
      <c r="C38" s="98" t="s">
        <v>5</v>
      </c>
      <c r="D38" s="101">
        <f>D41+D42</f>
        <v>0</v>
      </c>
      <c r="E38" s="120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2"/>
      <c r="AG38" s="101">
        <f t="shared" ref="AG38:BJ38" si="7">AG41+AG42</f>
        <v>0</v>
      </c>
      <c r="AH38" s="101">
        <f t="shared" si="7"/>
        <v>0</v>
      </c>
      <c r="AI38" s="101">
        <f t="shared" si="7"/>
        <v>0</v>
      </c>
      <c r="AJ38" s="101">
        <f t="shared" si="7"/>
        <v>0</v>
      </c>
      <c r="AK38" s="101">
        <f t="shared" si="7"/>
        <v>0</v>
      </c>
      <c r="AL38" s="101">
        <f t="shared" si="7"/>
        <v>0</v>
      </c>
      <c r="AM38" s="101">
        <f t="shared" si="7"/>
        <v>0</v>
      </c>
      <c r="AN38" s="101">
        <f t="shared" si="7"/>
        <v>0</v>
      </c>
      <c r="AO38" s="101">
        <f t="shared" si="7"/>
        <v>0</v>
      </c>
      <c r="AP38" s="101">
        <f t="shared" si="7"/>
        <v>0</v>
      </c>
      <c r="AQ38" s="101">
        <f t="shared" si="7"/>
        <v>0</v>
      </c>
      <c r="AR38" s="101">
        <f t="shared" si="7"/>
        <v>0</v>
      </c>
      <c r="AS38" s="101">
        <f t="shared" si="7"/>
        <v>0</v>
      </c>
      <c r="AT38" s="101">
        <f t="shared" si="7"/>
        <v>0</v>
      </c>
      <c r="AU38" s="101">
        <f t="shared" si="7"/>
        <v>0</v>
      </c>
      <c r="AV38" s="101">
        <f t="shared" si="7"/>
        <v>0</v>
      </c>
      <c r="AW38" s="101">
        <f t="shared" si="7"/>
        <v>0</v>
      </c>
      <c r="AX38" s="101">
        <f t="shared" si="7"/>
        <v>0</v>
      </c>
      <c r="AY38" s="101">
        <f t="shared" si="7"/>
        <v>0</v>
      </c>
      <c r="AZ38" s="101">
        <f t="shared" si="7"/>
        <v>0</v>
      </c>
      <c r="BA38" s="101">
        <f t="shared" si="7"/>
        <v>0</v>
      </c>
      <c r="BB38" s="101">
        <f t="shared" si="7"/>
        <v>0</v>
      </c>
      <c r="BC38" s="101">
        <f t="shared" si="7"/>
        <v>0</v>
      </c>
      <c r="BD38" s="101">
        <f t="shared" si="7"/>
        <v>0</v>
      </c>
      <c r="BE38" s="101">
        <f t="shared" si="7"/>
        <v>0</v>
      </c>
      <c r="BF38" s="101">
        <f t="shared" si="7"/>
        <v>0</v>
      </c>
      <c r="BG38" s="101">
        <f t="shared" si="7"/>
        <v>0</v>
      </c>
      <c r="BH38" s="101">
        <f t="shared" si="7"/>
        <v>0</v>
      </c>
      <c r="BI38" s="101">
        <f t="shared" si="7"/>
        <v>0</v>
      </c>
      <c r="BJ38" s="101">
        <f t="shared" si="7"/>
        <v>0</v>
      </c>
    </row>
    <row r="39" spans="1:62" s="4" customFormat="1" ht="38.25" customHeight="1" x14ac:dyDescent="0.25">
      <c r="A39" s="90"/>
      <c r="B39" s="77"/>
      <c r="C39" s="99"/>
      <c r="D39" s="72"/>
      <c r="E39" s="120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</row>
    <row r="40" spans="1:62" s="4" customFormat="1" ht="67.5" hidden="1" customHeight="1" x14ac:dyDescent="0.25">
      <c r="A40" s="94"/>
      <c r="B40" s="91"/>
      <c r="C40" s="72"/>
      <c r="D40" s="32"/>
      <c r="E40" s="120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2"/>
      <c r="AG40" s="25"/>
      <c r="AH40" s="31"/>
      <c r="AI40" s="30"/>
      <c r="AJ40" s="30"/>
      <c r="AK40" s="30"/>
      <c r="AL40" s="25"/>
      <c r="AM40" s="31"/>
      <c r="AN40" s="30"/>
      <c r="AO40" s="30"/>
      <c r="AP40" s="30"/>
      <c r="AQ40" s="42"/>
      <c r="AR40" s="44"/>
      <c r="AS40" s="42"/>
      <c r="AT40" s="42"/>
      <c r="AU40" s="42"/>
      <c r="AV40" s="50"/>
      <c r="AW40" s="48"/>
      <c r="AX40" s="50"/>
      <c r="AY40" s="50"/>
      <c r="AZ40" s="50"/>
      <c r="BA40" s="50"/>
      <c r="BB40" s="48"/>
      <c r="BC40" s="50"/>
      <c r="BD40" s="50"/>
      <c r="BE40" s="50"/>
      <c r="BF40" s="50"/>
      <c r="BG40" s="48"/>
      <c r="BH40" s="50"/>
      <c r="BI40" s="50"/>
      <c r="BJ40" s="50"/>
    </row>
    <row r="41" spans="1:62" s="4" customFormat="1" ht="100.5" customHeight="1" x14ac:dyDescent="0.25">
      <c r="A41" s="22" t="s">
        <v>13</v>
      </c>
      <c r="B41" s="55" t="s">
        <v>10</v>
      </c>
      <c r="C41" s="23" t="s">
        <v>10</v>
      </c>
      <c r="D41" s="25">
        <f>AG41+AL41+AQ41+AV41+BA41+BF41</f>
        <v>0</v>
      </c>
      <c r="E41" s="120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2"/>
      <c r="AG41" s="25">
        <f>AH41+AI41+AJ41+AK41</f>
        <v>0</v>
      </c>
      <c r="AH41" s="21">
        <v>0</v>
      </c>
      <c r="AI41" s="20">
        <v>0</v>
      </c>
      <c r="AJ41" s="20">
        <v>0</v>
      </c>
      <c r="AK41" s="20">
        <v>0</v>
      </c>
      <c r="AL41" s="25">
        <f>AM41+AN41+AO41+AP41</f>
        <v>0</v>
      </c>
      <c r="AM41" s="21">
        <v>0</v>
      </c>
      <c r="AN41" s="20">
        <v>0</v>
      </c>
      <c r="AO41" s="20">
        <v>0</v>
      </c>
      <c r="AP41" s="20">
        <v>0</v>
      </c>
      <c r="AQ41" s="43">
        <f>AR41+AS41+AT41+AU41</f>
        <v>0</v>
      </c>
      <c r="AR41" s="41">
        <v>0</v>
      </c>
      <c r="AS41" s="43">
        <v>0</v>
      </c>
      <c r="AT41" s="43">
        <v>0</v>
      </c>
      <c r="AU41" s="43">
        <v>0</v>
      </c>
      <c r="AV41" s="52">
        <f>AW41+AX41+AY41+AZ41</f>
        <v>0</v>
      </c>
      <c r="AW41" s="49">
        <v>0</v>
      </c>
      <c r="AX41" s="52">
        <v>0</v>
      </c>
      <c r="AY41" s="52">
        <v>0</v>
      </c>
      <c r="AZ41" s="52">
        <v>0</v>
      </c>
      <c r="BA41" s="52">
        <f>BB41+BC41+BD41+BE41</f>
        <v>0</v>
      </c>
      <c r="BB41" s="49">
        <v>0</v>
      </c>
      <c r="BC41" s="52">
        <v>0</v>
      </c>
      <c r="BD41" s="52">
        <v>0</v>
      </c>
      <c r="BE41" s="52">
        <v>0</v>
      </c>
      <c r="BF41" s="52">
        <f>BG41+BH41+BI41+BJ41</f>
        <v>0</v>
      </c>
      <c r="BG41" s="49">
        <v>0</v>
      </c>
      <c r="BH41" s="52">
        <v>0</v>
      </c>
      <c r="BI41" s="52">
        <v>0</v>
      </c>
      <c r="BJ41" s="52">
        <v>0</v>
      </c>
    </row>
    <row r="42" spans="1:62" s="4" customFormat="1" ht="92.25" customHeight="1" x14ac:dyDescent="0.25">
      <c r="A42" s="92" t="s">
        <v>14</v>
      </c>
      <c r="B42" s="76" t="s">
        <v>10</v>
      </c>
      <c r="C42" s="76" t="s">
        <v>10</v>
      </c>
      <c r="D42" s="87">
        <f>AG42+AL42+AQ42+AV42+BA42+BF42</f>
        <v>0</v>
      </c>
      <c r="E42" s="120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2"/>
      <c r="AG42" s="87">
        <f>AH42+AI42+AJ42+AK42</f>
        <v>0</v>
      </c>
      <c r="AH42" s="73">
        <v>0</v>
      </c>
      <c r="AI42" s="71">
        <v>0</v>
      </c>
      <c r="AJ42" s="71">
        <v>0</v>
      </c>
      <c r="AK42" s="71">
        <v>0</v>
      </c>
      <c r="AL42" s="87">
        <f>AM42+AN42+AO42+AP42</f>
        <v>0</v>
      </c>
      <c r="AM42" s="73">
        <v>0</v>
      </c>
      <c r="AN42" s="71">
        <v>0</v>
      </c>
      <c r="AO42" s="71">
        <v>0</v>
      </c>
      <c r="AP42" s="71">
        <v>0</v>
      </c>
      <c r="AQ42" s="71">
        <f>AR42+AS42+AT42+AU42</f>
        <v>0</v>
      </c>
      <c r="AR42" s="73">
        <v>0</v>
      </c>
      <c r="AS42" s="71">
        <v>0</v>
      </c>
      <c r="AT42" s="71">
        <v>0</v>
      </c>
      <c r="AU42" s="71">
        <v>0</v>
      </c>
      <c r="AV42" s="71">
        <f>AW42+AX42+AY42+AZ42</f>
        <v>0</v>
      </c>
      <c r="AW42" s="73">
        <v>0</v>
      </c>
      <c r="AX42" s="71">
        <v>0</v>
      </c>
      <c r="AY42" s="71">
        <v>0</v>
      </c>
      <c r="AZ42" s="71">
        <v>0</v>
      </c>
      <c r="BA42" s="71">
        <f>BB42+BC42+BD42+BE42</f>
        <v>0</v>
      </c>
      <c r="BB42" s="73">
        <v>0</v>
      </c>
      <c r="BC42" s="71">
        <v>0</v>
      </c>
      <c r="BD42" s="71">
        <v>0</v>
      </c>
      <c r="BE42" s="71">
        <v>0</v>
      </c>
      <c r="BF42" s="71">
        <f>BG42+BH42+BI42+BJ42</f>
        <v>0</v>
      </c>
      <c r="BG42" s="73">
        <v>0</v>
      </c>
      <c r="BH42" s="71">
        <v>0</v>
      </c>
      <c r="BI42" s="71">
        <v>0</v>
      </c>
      <c r="BJ42" s="71">
        <v>0</v>
      </c>
    </row>
    <row r="43" spans="1:62" s="4" customFormat="1" ht="42.75" customHeight="1" x14ac:dyDescent="0.25">
      <c r="A43" s="93"/>
      <c r="B43" s="72"/>
      <c r="C43" s="72"/>
      <c r="D43" s="72"/>
      <c r="E43" s="120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2"/>
      <c r="AG43" s="72"/>
      <c r="AH43" s="126"/>
      <c r="AI43" s="127"/>
      <c r="AJ43" s="127"/>
      <c r="AK43" s="127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</row>
    <row r="44" spans="1:62" s="4" customFormat="1" ht="96.75" customHeight="1" x14ac:dyDescent="0.25">
      <c r="A44" s="89" t="s">
        <v>37</v>
      </c>
      <c r="B44" s="76" t="s">
        <v>48</v>
      </c>
      <c r="C44" s="19" t="s">
        <v>5</v>
      </c>
      <c r="D44" s="32">
        <f>AG44+AL44+AQ44+AV44+BA44+BF44</f>
        <v>2752.2</v>
      </c>
      <c r="E44" s="120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2"/>
      <c r="AG44" s="32">
        <f>AG45</f>
        <v>458.7</v>
      </c>
      <c r="AH44" s="59">
        <f t="shared" ref="AH44:BJ44" si="8">AH45</f>
        <v>0</v>
      </c>
      <c r="AI44" s="59">
        <f t="shared" si="8"/>
        <v>458.7</v>
      </c>
      <c r="AJ44" s="59">
        <f t="shared" si="8"/>
        <v>0</v>
      </c>
      <c r="AK44" s="59">
        <f t="shared" si="8"/>
        <v>0</v>
      </c>
      <c r="AL44" s="59">
        <f t="shared" si="8"/>
        <v>458.7</v>
      </c>
      <c r="AM44" s="59">
        <f t="shared" si="8"/>
        <v>0</v>
      </c>
      <c r="AN44" s="59">
        <f t="shared" si="8"/>
        <v>458.7</v>
      </c>
      <c r="AO44" s="59">
        <f t="shared" si="8"/>
        <v>0</v>
      </c>
      <c r="AP44" s="59">
        <f t="shared" si="8"/>
        <v>0</v>
      </c>
      <c r="AQ44" s="59">
        <f t="shared" si="8"/>
        <v>458.7</v>
      </c>
      <c r="AR44" s="59">
        <f t="shared" si="8"/>
        <v>0</v>
      </c>
      <c r="AS44" s="59">
        <f t="shared" si="8"/>
        <v>458.7</v>
      </c>
      <c r="AT44" s="59">
        <f t="shared" si="8"/>
        <v>0</v>
      </c>
      <c r="AU44" s="59">
        <f t="shared" si="8"/>
        <v>0</v>
      </c>
      <c r="AV44" s="59">
        <f t="shared" si="8"/>
        <v>458.7</v>
      </c>
      <c r="AW44" s="59">
        <f t="shared" si="8"/>
        <v>0</v>
      </c>
      <c r="AX44" s="59">
        <f t="shared" si="8"/>
        <v>458.7</v>
      </c>
      <c r="AY44" s="59">
        <f t="shared" si="8"/>
        <v>0</v>
      </c>
      <c r="AZ44" s="59">
        <f t="shared" si="8"/>
        <v>0</v>
      </c>
      <c r="BA44" s="59">
        <f t="shared" si="8"/>
        <v>458.7</v>
      </c>
      <c r="BB44" s="59">
        <f t="shared" si="8"/>
        <v>0</v>
      </c>
      <c r="BC44" s="59">
        <f t="shared" si="8"/>
        <v>458.7</v>
      </c>
      <c r="BD44" s="59">
        <f t="shared" si="8"/>
        <v>0</v>
      </c>
      <c r="BE44" s="59">
        <f t="shared" si="8"/>
        <v>0</v>
      </c>
      <c r="BF44" s="59">
        <f t="shared" si="8"/>
        <v>458.7</v>
      </c>
      <c r="BG44" s="59">
        <f t="shared" si="8"/>
        <v>0</v>
      </c>
      <c r="BH44" s="59">
        <f t="shared" si="8"/>
        <v>458.7</v>
      </c>
      <c r="BI44" s="59">
        <f t="shared" si="8"/>
        <v>0</v>
      </c>
      <c r="BJ44" s="59">
        <f t="shared" si="8"/>
        <v>0</v>
      </c>
    </row>
    <row r="45" spans="1:62" s="4" customFormat="1" ht="94.5" customHeight="1" x14ac:dyDescent="0.25">
      <c r="A45" s="90"/>
      <c r="B45" s="77"/>
      <c r="C45" s="76" t="s">
        <v>9</v>
      </c>
      <c r="D45" s="101">
        <f>D47</f>
        <v>2752.2</v>
      </c>
      <c r="E45" s="120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2"/>
      <c r="AG45" s="87">
        <f t="shared" ref="AG45:BJ45" si="9">AG47</f>
        <v>458.7</v>
      </c>
      <c r="AH45" s="87">
        <f t="shared" si="9"/>
        <v>0</v>
      </c>
      <c r="AI45" s="87">
        <f t="shared" si="9"/>
        <v>458.7</v>
      </c>
      <c r="AJ45" s="87">
        <f t="shared" si="9"/>
        <v>0</v>
      </c>
      <c r="AK45" s="87">
        <f t="shared" si="9"/>
        <v>0</v>
      </c>
      <c r="AL45" s="87">
        <f>AN45</f>
        <v>458.7</v>
      </c>
      <c r="AM45" s="87">
        <f t="shared" si="9"/>
        <v>0</v>
      </c>
      <c r="AN45" s="87">
        <v>458.7</v>
      </c>
      <c r="AO45" s="87">
        <f t="shared" si="9"/>
        <v>0</v>
      </c>
      <c r="AP45" s="87">
        <f t="shared" si="9"/>
        <v>0</v>
      </c>
      <c r="AQ45" s="87">
        <f t="shared" si="9"/>
        <v>458.7</v>
      </c>
      <c r="AR45" s="87">
        <f t="shared" si="9"/>
        <v>0</v>
      </c>
      <c r="AS45" s="87">
        <v>458.7</v>
      </c>
      <c r="AT45" s="87">
        <f t="shared" si="9"/>
        <v>0</v>
      </c>
      <c r="AU45" s="87">
        <f t="shared" si="9"/>
        <v>0</v>
      </c>
      <c r="AV45" s="87">
        <f t="shared" si="9"/>
        <v>458.7</v>
      </c>
      <c r="AW45" s="87">
        <f t="shared" si="9"/>
        <v>0</v>
      </c>
      <c r="AX45" s="87">
        <v>458.7</v>
      </c>
      <c r="AY45" s="87">
        <f t="shared" si="9"/>
        <v>0</v>
      </c>
      <c r="AZ45" s="87">
        <f t="shared" si="9"/>
        <v>0</v>
      </c>
      <c r="BA45" s="87">
        <f t="shared" si="9"/>
        <v>458.7</v>
      </c>
      <c r="BB45" s="87">
        <f t="shared" si="9"/>
        <v>0</v>
      </c>
      <c r="BC45" s="87">
        <v>458.7</v>
      </c>
      <c r="BD45" s="87">
        <f t="shared" si="9"/>
        <v>0</v>
      </c>
      <c r="BE45" s="87">
        <f t="shared" si="9"/>
        <v>0</v>
      </c>
      <c r="BF45" s="87">
        <f t="shared" si="9"/>
        <v>458.7</v>
      </c>
      <c r="BG45" s="87">
        <f t="shared" si="9"/>
        <v>0</v>
      </c>
      <c r="BH45" s="87">
        <v>458.7</v>
      </c>
      <c r="BI45" s="87">
        <f t="shared" si="9"/>
        <v>0</v>
      </c>
      <c r="BJ45" s="87">
        <f t="shared" si="9"/>
        <v>0</v>
      </c>
    </row>
    <row r="46" spans="1:62" s="4" customFormat="1" ht="120" customHeight="1" x14ac:dyDescent="0.25">
      <c r="A46" s="90"/>
      <c r="B46" s="91"/>
      <c r="C46" s="100"/>
      <c r="D46" s="72"/>
      <c r="E46" s="120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2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</row>
    <row r="47" spans="1:62" s="4" customFormat="1" ht="264.75" customHeight="1" x14ac:dyDescent="0.25">
      <c r="A47" s="22" t="s">
        <v>24</v>
      </c>
      <c r="B47" s="23" t="s">
        <v>46</v>
      </c>
      <c r="C47" s="23" t="s">
        <v>9</v>
      </c>
      <c r="D47" s="25">
        <f t="shared" ref="D47:D52" si="10">AG47+AL47+AQ47+AV47+BA47+BF47</f>
        <v>2752.2</v>
      </c>
      <c r="E47" s="120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2"/>
      <c r="AG47" s="25">
        <f>AH47+AI47+AJ47+AJ47</f>
        <v>458.7</v>
      </c>
      <c r="AH47" s="21">
        <v>0</v>
      </c>
      <c r="AI47" s="20">
        <v>458.7</v>
      </c>
      <c r="AJ47" s="20">
        <v>0</v>
      </c>
      <c r="AK47" s="20">
        <v>0</v>
      </c>
      <c r="AL47" s="20">
        <f>AM47+AN47+AO47+AP47</f>
        <v>458.7</v>
      </c>
      <c r="AM47" s="20">
        <v>0</v>
      </c>
      <c r="AN47" s="20">
        <v>458.7</v>
      </c>
      <c r="AO47" s="20">
        <v>0</v>
      </c>
      <c r="AP47" s="20">
        <v>0</v>
      </c>
      <c r="AQ47" s="43">
        <f>AR47+AS47+AT47+AU47</f>
        <v>458.7</v>
      </c>
      <c r="AR47" s="41">
        <v>0</v>
      </c>
      <c r="AS47" s="43">
        <v>458.7</v>
      </c>
      <c r="AT47" s="43">
        <v>0</v>
      </c>
      <c r="AU47" s="43">
        <v>0</v>
      </c>
      <c r="AV47" s="52">
        <f>AW47+AX47+AY47+AZ47</f>
        <v>458.7</v>
      </c>
      <c r="AW47" s="49">
        <v>0</v>
      </c>
      <c r="AX47" s="52">
        <v>458.7</v>
      </c>
      <c r="AY47" s="52">
        <v>0</v>
      </c>
      <c r="AZ47" s="52">
        <v>0</v>
      </c>
      <c r="BA47" s="52">
        <f>BB47+BC47+BD47+BE47</f>
        <v>458.7</v>
      </c>
      <c r="BB47" s="49">
        <v>0</v>
      </c>
      <c r="BC47" s="52">
        <v>458.7</v>
      </c>
      <c r="BD47" s="52">
        <v>0</v>
      </c>
      <c r="BE47" s="52">
        <v>0</v>
      </c>
      <c r="BF47" s="52">
        <f>BG47+BH47+BI47+BJ47</f>
        <v>458.7</v>
      </c>
      <c r="BG47" s="49">
        <v>0</v>
      </c>
      <c r="BH47" s="52">
        <v>458.7</v>
      </c>
      <c r="BI47" s="52">
        <v>0</v>
      </c>
      <c r="BJ47" s="52">
        <v>0</v>
      </c>
    </row>
    <row r="48" spans="1:62" s="4" customFormat="1" ht="156.75" customHeight="1" x14ac:dyDescent="0.25">
      <c r="A48" s="33" t="s">
        <v>17</v>
      </c>
      <c r="B48" s="27" t="s">
        <v>47</v>
      </c>
      <c r="C48" s="58" t="s">
        <v>5</v>
      </c>
      <c r="D48" s="30">
        <f t="shared" si="10"/>
        <v>22780</v>
      </c>
      <c r="E48" s="120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2"/>
      <c r="AG48" s="57">
        <f t="shared" ref="AG48:BI48" si="11">AG49+AG50+AG51+AG52</f>
        <v>1550</v>
      </c>
      <c r="AH48" s="57">
        <f t="shared" si="11"/>
        <v>0</v>
      </c>
      <c r="AI48" s="57">
        <f t="shared" si="11"/>
        <v>0</v>
      </c>
      <c r="AJ48" s="57">
        <f t="shared" si="11"/>
        <v>1550</v>
      </c>
      <c r="AK48" s="57">
        <f t="shared" si="11"/>
        <v>0</v>
      </c>
      <c r="AL48" s="57">
        <f t="shared" si="11"/>
        <v>1630</v>
      </c>
      <c r="AM48" s="57">
        <f t="shared" si="11"/>
        <v>0</v>
      </c>
      <c r="AN48" s="57">
        <f t="shared" si="11"/>
        <v>80</v>
      </c>
      <c r="AO48" s="57">
        <f t="shared" si="11"/>
        <v>1550</v>
      </c>
      <c r="AP48" s="57">
        <f t="shared" si="11"/>
        <v>0</v>
      </c>
      <c r="AQ48" s="57">
        <f t="shared" si="11"/>
        <v>4900</v>
      </c>
      <c r="AR48" s="57">
        <f t="shared" si="11"/>
        <v>0</v>
      </c>
      <c r="AS48" s="57">
        <f t="shared" si="11"/>
        <v>150</v>
      </c>
      <c r="AT48" s="57">
        <f t="shared" si="11"/>
        <v>4750</v>
      </c>
      <c r="AU48" s="57">
        <f t="shared" si="11"/>
        <v>0</v>
      </c>
      <c r="AV48" s="57">
        <f t="shared" si="11"/>
        <v>4900</v>
      </c>
      <c r="AW48" s="57">
        <f t="shared" si="11"/>
        <v>0</v>
      </c>
      <c r="AX48" s="57">
        <f t="shared" si="11"/>
        <v>150</v>
      </c>
      <c r="AY48" s="57">
        <f t="shared" si="11"/>
        <v>4750</v>
      </c>
      <c r="AZ48" s="57">
        <f t="shared" si="11"/>
        <v>0</v>
      </c>
      <c r="BA48" s="57">
        <f t="shared" si="11"/>
        <v>4900</v>
      </c>
      <c r="BB48" s="57">
        <f t="shared" si="11"/>
        <v>0</v>
      </c>
      <c r="BC48" s="57">
        <f t="shared" si="11"/>
        <v>150</v>
      </c>
      <c r="BD48" s="57">
        <f t="shared" si="11"/>
        <v>4750</v>
      </c>
      <c r="BE48" s="57">
        <f t="shared" si="11"/>
        <v>0</v>
      </c>
      <c r="BF48" s="57">
        <f t="shared" si="11"/>
        <v>4900</v>
      </c>
      <c r="BG48" s="57">
        <f t="shared" si="11"/>
        <v>0</v>
      </c>
      <c r="BH48" s="57">
        <f t="shared" si="11"/>
        <v>150</v>
      </c>
      <c r="BI48" s="57">
        <f t="shared" si="11"/>
        <v>4750</v>
      </c>
      <c r="BJ48" s="50">
        <f>BJ49+BJ50+BJ51+BJ52</f>
        <v>0</v>
      </c>
    </row>
    <row r="49" spans="1:62" s="4" customFormat="1" ht="266.25" customHeight="1" x14ac:dyDescent="0.25">
      <c r="A49" s="22" t="s">
        <v>25</v>
      </c>
      <c r="B49" s="54" t="s">
        <v>47</v>
      </c>
      <c r="C49" s="23" t="s">
        <v>9</v>
      </c>
      <c r="D49" s="20">
        <f t="shared" si="10"/>
        <v>200</v>
      </c>
      <c r="E49" s="120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2"/>
      <c r="AG49" s="25">
        <v>0</v>
      </c>
      <c r="AH49" s="21">
        <v>0</v>
      </c>
      <c r="AI49" s="20">
        <v>0</v>
      </c>
      <c r="AJ49" s="20">
        <v>0</v>
      </c>
      <c r="AK49" s="20">
        <v>0</v>
      </c>
      <c r="AL49" s="20">
        <f>AM49+AN49+AO49+AP49</f>
        <v>40</v>
      </c>
      <c r="AM49" s="20">
        <v>0</v>
      </c>
      <c r="AN49" s="20">
        <v>40</v>
      </c>
      <c r="AO49" s="20">
        <v>0</v>
      </c>
      <c r="AP49" s="20">
        <v>0</v>
      </c>
      <c r="AQ49" s="43">
        <f>AR49+AS49+AT49+AU49</f>
        <v>40</v>
      </c>
      <c r="AR49" s="41">
        <v>0</v>
      </c>
      <c r="AS49" s="43">
        <v>40</v>
      </c>
      <c r="AT49" s="43">
        <v>0</v>
      </c>
      <c r="AU49" s="43">
        <v>0</v>
      </c>
      <c r="AV49" s="52">
        <f>AW49+AX49+AY49+AZ49</f>
        <v>40</v>
      </c>
      <c r="AW49" s="49">
        <v>0</v>
      </c>
      <c r="AX49" s="52">
        <v>40</v>
      </c>
      <c r="AY49" s="52">
        <v>0</v>
      </c>
      <c r="AZ49" s="52">
        <v>0</v>
      </c>
      <c r="BA49" s="52">
        <f>BB49+BC49+BD49+BE49</f>
        <v>40</v>
      </c>
      <c r="BB49" s="49">
        <v>0</v>
      </c>
      <c r="BC49" s="52">
        <v>40</v>
      </c>
      <c r="BD49" s="52">
        <v>0</v>
      </c>
      <c r="BE49" s="52">
        <v>0</v>
      </c>
      <c r="BF49" s="52">
        <f>BG49+BH49+BI49+BJ49</f>
        <v>40</v>
      </c>
      <c r="BG49" s="49">
        <v>0</v>
      </c>
      <c r="BH49" s="52">
        <v>40</v>
      </c>
      <c r="BI49" s="52">
        <v>0</v>
      </c>
      <c r="BJ49" s="52">
        <v>0</v>
      </c>
    </row>
    <row r="50" spans="1:62" s="4" customFormat="1" ht="188.25" customHeight="1" x14ac:dyDescent="0.25">
      <c r="A50" s="22" t="s">
        <v>20</v>
      </c>
      <c r="B50" s="54" t="s">
        <v>47</v>
      </c>
      <c r="C50" s="23" t="s">
        <v>9</v>
      </c>
      <c r="D50" s="60">
        <f>AG50+AL50+AQ50+AV50+BA50+BF50</f>
        <v>280</v>
      </c>
      <c r="E50" s="120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2"/>
      <c r="AG50" s="25">
        <f>AH50+AI50+AJ50+AK50</f>
        <v>0</v>
      </c>
      <c r="AH50" s="56">
        <v>0</v>
      </c>
      <c r="AI50" s="60">
        <v>0</v>
      </c>
      <c r="AJ50" s="60">
        <v>0</v>
      </c>
      <c r="AK50" s="60">
        <v>0</v>
      </c>
      <c r="AL50" s="60">
        <f>AM50+AN50+AO50+AP50</f>
        <v>0</v>
      </c>
      <c r="AM50" s="60">
        <v>0</v>
      </c>
      <c r="AN50" s="60">
        <v>0</v>
      </c>
      <c r="AO50" s="60">
        <v>0</v>
      </c>
      <c r="AP50" s="60">
        <v>0</v>
      </c>
      <c r="AQ50" s="60">
        <f>AR50+AS50+AT50+AU50</f>
        <v>70</v>
      </c>
      <c r="AR50" s="56">
        <v>0</v>
      </c>
      <c r="AS50" s="60">
        <v>70</v>
      </c>
      <c r="AT50" s="60">
        <v>0</v>
      </c>
      <c r="AU50" s="60">
        <v>0</v>
      </c>
      <c r="AV50" s="60">
        <f>AW50+AX50+AY50+AZ50</f>
        <v>70</v>
      </c>
      <c r="AW50" s="56">
        <v>0</v>
      </c>
      <c r="AX50" s="60">
        <v>70</v>
      </c>
      <c r="AY50" s="60">
        <v>0</v>
      </c>
      <c r="AZ50" s="60">
        <v>0</v>
      </c>
      <c r="BA50" s="60">
        <f>BB50+BC50+BD50+BE50</f>
        <v>70</v>
      </c>
      <c r="BB50" s="56">
        <v>0</v>
      </c>
      <c r="BC50" s="60">
        <v>70</v>
      </c>
      <c r="BD50" s="60">
        <v>0</v>
      </c>
      <c r="BE50" s="60">
        <v>0</v>
      </c>
      <c r="BF50" s="60">
        <f>BG50+BH50+BI50+BJ50</f>
        <v>70</v>
      </c>
      <c r="BG50" s="56">
        <v>0</v>
      </c>
      <c r="BH50" s="60">
        <v>70</v>
      </c>
      <c r="BI50" s="60">
        <v>0</v>
      </c>
      <c r="BJ50" s="60">
        <v>0</v>
      </c>
    </row>
    <row r="51" spans="1:62" s="4" customFormat="1" ht="168" customHeight="1" x14ac:dyDescent="0.25">
      <c r="A51" s="22" t="s">
        <v>21</v>
      </c>
      <c r="B51" s="54" t="s">
        <v>47</v>
      </c>
      <c r="C51" s="23" t="s">
        <v>9</v>
      </c>
      <c r="D51" s="60">
        <f t="shared" si="10"/>
        <v>200</v>
      </c>
      <c r="E51" s="120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2"/>
      <c r="AG51" s="25">
        <v>0</v>
      </c>
      <c r="AH51" s="56">
        <v>0</v>
      </c>
      <c r="AI51" s="60">
        <v>0</v>
      </c>
      <c r="AJ51" s="60">
        <v>0</v>
      </c>
      <c r="AK51" s="60">
        <v>0</v>
      </c>
      <c r="AL51" s="60">
        <f>AM51+AN51+AO51+AP51</f>
        <v>40</v>
      </c>
      <c r="AM51" s="60">
        <v>0</v>
      </c>
      <c r="AN51" s="60">
        <v>40</v>
      </c>
      <c r="AO51" s="60">
        <v>0</v>
      </c>
      <c r="AP51" s="60">
        <v>0</v>
      </c>
      <c r="AQ51" s="60">
        <f>AR51+AS51+AT51+AU51</f>
        <v>40</v>
      </c>
      <c r="AR51" s="56">
        <v>0</v>
      </c>
      <c r="AS51" s="60">
        <v>40</v>
      </c>
      <c r="AT51" s="60">
        <v>0</v>
      </c>
      <c r="AU51" s="60">
        <v>0</v>
      </c>
      <c r="AV51" s="60">
        <f>AW51+AX51+AY51+AZ51</f>
        <v>40</v>
      </c>
      <c r="AW51" s="56">
        <v>0</v>
      </c>
      <c r="AX51" s="60">
        <v>40</v>
      </c>
      <c r="AY51" s="60">
        <v>0</v>
      </c>
      <c r="AZ51" s="60">
        <v>0</v>
      </c>
      <c r="BA51" s="60">
        <f>BB51+BC51+BD51+BE51</f>
        <v>40</v>
      </c>
      <c r="BB51" s="56">
        <v>0</v>
      </c>
      <c r="BC51" s="60">
        <v>40</v>
      </c>
      <c r="BD51" s="60">
        <v>0</v>
      </c>
      <c r="BE51" s="60">
        <v>0</v>
      </c>
      <c r="BF51" s="60">
        <f>BG51+BH51+BI51+BJ51</f>
        <v>40</v>
      </c>
      <c r="BG51" s="56">
        <v>0</v>
      </c>
      <c r="BH51" s="60">
        <v>40</v>
      </c>
      <c r="BI51" s="60">
        <v>0</v>
      </c>
      <c r="BJ51" s="60">
        <v>0</v>
      </c>
    </row>
    <row r="52" spans="1:62" s="4" customFormat="1" ht="169.5" customHeight="1" x14ac:dyDescent="0.25">
      <c r="A52" s="22" t="s">
        <v>23</v>
      </c>
      <c r="B52" s="54" t="s">
        <v>47</v>
      </c>
      <c r="C52" s="23" t="s">
        <v>9</v>
      </c>
      <c r="D52" s="20">
        <f t="shared" si="10"/>
        <v>22100</v>
      </c>
      <c r="E52" s="123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5"/>
      <c r="AG52" s="25">
        <f>AH52+AI52+AJ52+AK52</f>
        <v>1550</v>
      </c>
      <c r="AH52" s="56">
        <v>0</v>
      </c>
      <c r="AI52" s="60">
        <v>0</v>
      </c>
      <c r="AJ52" s="60">
        <v>1550</v>
      </c>
      <c r="AK52" s="60">
        <v>0</v>
      </c>
      <c r="AL52" s="60">
        <f>AM52+AN52+AO52+AP52</f>
        <v>1550</v>
      </c>
      <c r="AM52" s="60">
        <v>0</v>
      </c>
      <c r="AN52" s="60">
        <v>0</v>
      </c>
      <c r="AO52" s="60">
        <v>1550</v>
      </c>
      <c r="AP52" s="60">
        <v>0</v>
      </c>
      <c r="AQ52" s="60">
        <f>AR52+AS52+AT52+AU52</f>
        <v>4750</v>
      </c>
      <c r="AR52" s="56">
        <v>0</v>
      </c>
      <c r="AS52" s="60">
        <v>0</v>
      </c>
      <c r="AT52" s="60">
        <v>4750</v>
      </c>
      <c r="AU52" s="60">
        <v>0</v>
      </c>
      <c r="AV52" s="60">
        <f>AW52+AX52+AY52+AZ52</f>
        <v>4750</v>
      </c>
      <c r="AW52" s="56">
        <v>0</v>
      </c>
      <c r="AX52" s="60">
        <v>0</v>
      </c>
      <c r="AY52" s="60">
        <v>4750</v>
      </c>
      <c r="AZ52" s="60">
        <v>0</v>
      </c>
      <c r="BA52" s="60">
        <f>BB52+BC52+BD52+BE52</f>
        <v>4750</v>
      </c>
      <c r="BB52" s="56">
        <v>0</v>
      </c>
      <c r="BC52" s="60">
        <v>0</v>
      </c>
      <c r="BD52" s="60">
        <v>4750</v>
      </c>
      <c r="BE52" s="60">
        <v>0</v>
      </c>
      <c r="BF52" s="60">
        <f>BG52+BH52+BI52+BJ52</f>
        <v>4750</v>
      </c>
      <c r="BG52" s="56">
        <v>0</v>
      </c>
      <c r="BH52" s="60">
        <v>0</v>
      </c>
      <c r="BI52" s="60">
        <v>4750</v>
      </c>
      <c r="BJ52" s="60">
        <v>0</v>
      </c>
    </row>
    <row r="53" spans="1:62" ht="48" customHeight="1" x14ac:dyDescent="0.35">
      <c r="A53" s="34"/>
      <c r="B53" s="34"/>
      <c r="C53" s="34"/>
      <c r="D53" s="34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6"/>
      <c r="Z53" s="34"/>
      <c r="AA53" s="34"/>
      <c r="AB53" s="34"/>
      <c r="AC53" s="35"/>
      <c r="AD53" s="34"/>
      <c r="AE53" s="34"/>
      <c r="AF53" s="34"/>
      <c r="AG53" s="34"/>
      <c r="AH53" s="35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34"/>
      <c r="AT53" s="34"/>
      <c r="AU53" s="34"/>
      <c r="AV53" s="34"/>
      <c r="AW53" s="35"/>
      <c r="AX53" s="34"/>
      <c r="AY53" s="34"/>
      <c r="AZ53" s="34"/>
      <c r="BA53" s="34"/>
      <c r="BB53" s="35"/>
      <c r="BC53" s="34"/>
      <c r="BD53" s="34"/>
      <c r="BE53" s="34"/>
      <c r="BF53" s="34"/>
      <c r="BG53" s="35"/>
      <c r="BH53" s="34"/>
      <c r="BI53" s="34"/>
      <c r="BJ53" s="34"/>
    </row>
  </sheetData>
  <mergeCells count="260"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BD38:BD39"/>
    <mergeCell ref="BB30:BB31"/>
    <mergeCell ref="BC30:BC31"/>
    <mergeCell ref="BD30:BD31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BJ38:BJ39"/>
    <mergeCell ref="BJ21:BJ24"/>
    <mergeCell ref="BF30:BF31"/>
    <mergeCell ref="BJ25:BJ26"/>
    <mergeCell ref="BJ30:BJ31"/>
    <mergeCell ref="BE21:BE24"/>
    <mergeCell ref="BF21:BF24"/>
    <mergeCell ref="BG21:BG24"/>
    <mergeCell ref="BH21:BH24"/>
    <mergeCell ref="BI21:BI24"/>
    <mergeCell ref="BE30:BE31"/>
    <mergeCell ref="BF25:BF26"/>
    <mergeCell ref="BG25:BG26"/>
    <mergeCell ref="BH25:BH26"/>
    <mergeCell ref="BI25:BI26"/>
    <mergeCell ref="BG30:BG31"/>
    <mergeCell ref="BH30:BH31"/>
    <mergeCell ref="BI30:BI31"/>
    <mergeCell ref="BE38:BE39"/>
    <mergeCell ref="BF38:BF39"/>
    <mergeCell ref="BG38:BG39"/>
    <mergeCell ref="BH38:BH39"/>
    <mergeCell ref="BI38:BI39"/>
    <mergeCell ref="AM38:AM39"/>
    <mergeCell ref="AN38:AN39"/>
    <mergeCell ref="AO38:AO39"/>
    <mergeCell ref="AP38:AP39"/>
    <mergeCell ref="AQ38:AQ39"/>
    <mergeCell ref="AR38:AR39"/>
    <mergeCell ref="AS38:AS39"/>
    <mergeCell ref="AT38:AT39"/>
    <mergeCell ref="AU38:AU39"/>
    <mergeCell ref="BJ45:BJ46"/>
    <mergeCell ref="BA42:BA43"/>
    <mergeCell ref="BB42:BB43"/>
    <mergeCell ref="BC42:BC43"/>
    <mergeCell ref="BD42:BD43"/>
    <mergeCell ref="BE42:BE43"/>
    <mergeCell ref="BF42:BF43"/>
    <mergeCell ref="BG42:BG43"/>
    <mergeCell ref="BH42:BH43"/>
    <mergeCell ref="BI42:BI43"/>
    <mergeCell ref="BJ42:BJ43"/>
    <mergeCell ref="BE45:BE46"/>
    <mergeCell ref="BF45:BF46"/>
    <mergeCell ref="BG45:BG46"/>
    <mergeCell ref="BH45:BH46"/>
    <mergeCell ref="BI45:BI46"/>
    <mergeCell ref="BD45:BD46"/>
    <mergeCell ref="AG45:AG46"/>
    <mergeCell ref="AH45:AH46"/>
    <mergeCell ref="AI45:AI46"/>
    <mergeCell ref="AJ45:AJ46"/>
    <mergeCell ref="AK45:AK46"/>
    <mergeCell ref="AL45:AL46"/>
    <mergeCell ref="AM45:AM46"/>
    <mergeCell ref="E17:AF52"/>
    <mergeCell ref="AK19:AK20"/>
    <mergeCell ref="AL19:AL20"/>
    <mergeCell ref="AM19:AM20"/>
    <mergeCell ref="AG42:AG43"/>
    <mergeCell ref="AH42:AH43"/>
    <mergeCell ref="AI42:AI43"/>
    <mergeCell ref="AJ42:AJ43"/>
    <mergeCell ref="AK42:AK43"/>
    <mergeCell ref="AL42:AL43"/>
    <mergeCell ref="AM42:AM43"/>
    <mergeCell ref="AG38:AG39"/>
    <mergeCell ref="AH38:AH39"/>
    <mergeCell ref="AI38:AI39"/>
    <mergeCell ref="AJ38:AJ39"/>
    <mergeCell ref="AK38:AK39"/>
    <mergeCell ref="AL38:AL39"/>
    <mergeCell ref="AN45:AN46"/>
    <mergeCell ref="AO45:AO46"/>
    <mergeCell ref="AP45:AP46"/>
    <mergeCell ref="AQ45:AQ46"/>
    <mergeCell ref="AR45:AR46"/>
    <mergeCell ref="AS45:AS46"/>
    <mergeCell ref="AT45:AT46"/>
    <mergeCell ref="AU45:AU46"/>
    <mergeCell ref="AV45:AV46"/>
    <mergeCell ref="AW45:AW46"/>
    <mergeCell ref="AX45:AX46"/>
    <mergeCell ref="AY45:AY46"/>
    <mergeCell ref="AZ45:AZ46"/>
    <mergeCell ref="BA45:BA46"/>
    <mergeCell ref="BB45:BB46"/>
    <mergeCell ref="BC45:BC46"/>
    <mergeCell ref="BB38:BB39"/>
    <mergeCell ref="BC38:BC39"/>
    <mergeCell ref="AV30:AV31"/>
    <mergeCell ref="AW30:AW31"/>
    <mergeCell ref="AX30:AX31"/>
    <mergeCell ref="AY30:AY31"/>
    <mergeCell ref="AZ30:AZ31"/>
    <mergeCell ref="BA30:BA31"/>
    <mergeCell ref="AW42:AW43"/>
    <mergeCell ref="AX42:AX43"/>
    <mergeCell ref="AY42:AY43"/>
    <mergeCell ref="AZ42:AZ43"/>
    <mergeCell ref="AX38:AX39"/>
    <mergeCell ref="AY38:AY39"/>
    <mergeCell ref="AZ38:AZ39"/>
    <mergeCell ref="BA38:BA39"/>
    <mergeCell ref="AV38:AV39"/>
    <mergeCell ref="AW38:AW39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30:AQ31"/>
    <mergeCell ref="AR30:AR31"/>
    <mergeCell ref="AS30:AS31"/>
    <mergeCell ref="AT30:AT31"/>
    <mergeCell ref="AU30:AU31"/>
    <mergeCell ref="AP25:AP26"/>
    <mergeCell ref="AG30:AG31"/>
    <mergeCell ref="AI30:AI31"/>
    <mergeCell ref="AJ30:AJ31"/>
    <mergeCell ref="AP30:AP31"/>
    <mergeCell ref="AL25:AL26"/>
    <mergeCell ref="AM25:AM26"/>
    <mergeCell ref="AN25:AN26"/>
    <mergeCell ref="AO25:AO26"/>
    <mergeCell ref="AO30:AO31"/>
    <mergeCell ref="AN30:AN31"/>
    <mergeCell ref="AM30:AM31"/>
    <mergeCell ref="AL30:AL31"/>
    <mergeCell ref="AH25:AH26"/>
    <mergeCell ref="AH30:AH31"/>
    <mergeCell ref="AG25:AG26"/>
    <mergeCell ref="AK25:AK26"/>
    <mergeCell ref="AK30:AK31"/>
    <mergeCell ref="AI25:AI26"/>
    <mergeCell ref="A25:A26"/>
    <mergeCell ref="B25:B26"/>
    <mergeCell ref="C25:C26"/>
    <mergeCell ref="A30:A33"/>
    <mergeCell ref="B30:B33"/>
    <mergeCell ref="C30:C31"/>
    <mergeCell ref="D25:D26"/>
    <mergeCell ref="D32:D33"/>
    <mergeCell ref="A44:A46"/>
    <mergeCell ref="B44:B46"/>
    <mergeCell ref="A42:A43"/>
    <mergeCell ref="A38:A40"/>
    <mergeCell ref="B38:B40"/>
    <mergeCell ref="C32:C33"/>
    <mergeCell ref="D30:D31"/>
    <mergeCell ref="C38:C40"/>
    <mergeCell ref="C42:C43"/>
    <mergeCell ref="B42:B43"/>
    <mergeCell ref="D42:D43"/>
    <mergeCell ref="C45:C46"/>
    <mergeCell ref="D45:D46"/>
    <mergeCell ref="D38:D39"/>
    <mergeCell ref="AN42:AN43"/>
    <mergeCell ref="AO42:AO43"/>
    <mergeCell ref="AP42:AP43"/>
    <mergeCell ref="AQ42:AQ43"/>
    <mergeCell ref="AR42:AR43"/>
    <mergeCell ref="AS42:AS43"/>
    <mergeCell ref="AT42:AT43"/>
    <mergeCell ref="AU42:AU43"/>
    <mergeCell ref="AV42:AV43"/>
  </mergeCells>
  <printOptions horizontalCentered="1"/>
  <pageMargins left="0.63" right="0.43" top="0.77" bottom="0.23622047244094491" header="0.93" footer="0.23622047244094491"/>
  <pageSetup paperSize="9" scale="2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2021-12-07T11:30:44Z</dcterms:modified>
</cp:coreProperties>
</file>