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'!$10:$14</definedName>
    <definedName name="_xlnm.Print_Area" localSheetId="0">'Развитие экономики  '!$A$1:$AI$88</definedName>
  </definedNames>
  <calcPr calcId="145621"/>
  <fileRecoveryPr autoRecover="0"/>
</workbook>
</file>

<file path=xl/calcChain.xml><?xml version="1.0" encoding="utf-8"?>
<calcChain xmlns="http://schemas.openxmlformats.org/spreadsheetml/2006/main">
  <c r="I54" i="30" l="1"/>
  <c r="I70" i="30" l="1"/>
  <c r="I60" i="30"/>
  <c r="K76" i="30" l="1"/>
  <c r="L76" i="30"/>
  <c r="I79" i="30"/>
  <c r="I76" i="30" l="1"/>
  <c r="H79" i="30" l="1"/>
  <c r="W53" i="30" l="1"/>
  <c r="V53" i="30"/>
  <c r="U53" i="30"/>
  <c r="T53" i="30"/>
  <c r="R53" i="30"/>
  <c r="Q53" i="30"/>
  <c r="N53" i="30" s="1"/>
  <c r="P53" i="30"/>
  <c r="O53" i="30"/>
  <c r="K53" i="30"/>
  <c r="L53" i="30"/>
  <c r="I53" i="30" s="1"/>
  <c r="M53" i="30"/>
  <c r="J53" i="30"/>
  <c r="S56" i="30"/>
  <c r="N56" i="30"/>
  <c r="I56" i="30"/>
  <c r="H56" i="30" l="1"/>
  <c r="S76" i="30"/>
  <c r="S75" i="30"/>
  <c r="S73" i="30"/>
  <c r="S72" i="30"/>
  <c r="S71" i="30"/>
  <c r="S70" i="30"/>
  <c r="S69" i="30"/>
  <c r="S68" i="30"/>
  <c r="S67" i="30"/>
  <c r="S66" i="30"/>
  <c r="S65" i="30"/>
  <c r="S64" i="30"/>
  <c r="S62" i="30"/>
  <c r="S61" i="30"/>
  <c r="S60" i="30"/>
  <c r="W59" i="30"/>
  <c r="V59" i="30"/>
  <c r="U59" i="30"/>
  <c r="T59" i="30"/>
  <c r="S55" i="30"/>
  <c r="S54" i="30"/>
  <c r="S51" i="30"/>
  <c r="S49" i="30"/>
  <c r="S47" i="30"/>
  <c r="W46" i="30"/>
  <c r="V46" i="30"/>
  <c r="U46" i="30"/>
  <c r="T46" i="30"/>
  <c r="S41" i="30"/>
  <c r="V38" i="30"/>
  <c r="V43" i="30" s="1"/>
  <c r="S38" i="30" l="1"/>
  <c r="S59" i="30"/>
  <c r="S43" i="30"/>
  <c r="S53" i="30"/>
  <c r="V81" i="30"/>
  <c r="V82" i="30" s="1"/>
  <c r="S82" i="30" s="1"/>
  <c r="T81" i="30"/>
  <c r="U81" i="30"/>
  <c r="U82" i="30" s="1"/>
  <c r="W81" i="30"/>
  <c r="W82" i="30" s="1"/>
  <c r="S46" i="30"/>
  <c r="L38" i="30"/>
  <c r="L43" i="30" s="1"/>
  <c r="I43" i="30" s="1"/>
  <c r="Q38" i="30"/>
  <c r="Q43" i="30" s="1"/>
  <c r="N41" i="30"/>
  <c r="I41" i="30"/>
  <c r="N43" i="30" l="1"/>
  <c r="H43" i="30" s="1"/>
  <c r="S81" i="30"/>
  <c r="H41" i="30"/>
  <c r="T82" i="30"/>
  <c r="N38" i="30"/>
  <c r="I38" i="30"/>
  <c r="H38" i="30" l="1"/>
  <c r="N54" i="30"/>
  <c r="H54" i="30" s="1"/>
  <c r="R59" i="30" l="1"/>
  <c r="Q59" i="30"/>
  <c r="P59" i="30"/>
  <c r="O59" i="30"/>
  <c r="M59" i="30"/>
  <c r="L59" i="30"/>
  <c r="K59" i="30"/>
  <c r="J59" i="30"/>
  <c r="I59" i="30" l="1"/>
  <c r="N59" i="30"/>
  <c r="H59" i="30" l="1"/>
  <c r="N76" i="30"/>
  <c r="H76" i="30" s="1"/>
  <c r="N70" i="30" l="1"/>
  <c r="H70" i="30" l="1"/>
  <c r="R46" i="30"/>
  <c r="R81" i="30" s="1"/>
  <c r="Q46" i="30"/>
  <c r="Q81" i="30" s="1"/>
  <c r="Q82" i="30" s="1"/>
  <c r="N82" i="30" s="1"/>
  <c r="P46" i="30"/>
  <c r="P81" i="30" s="1"/>
  <c r="O46" i="30"/>
  <c r="O81" i="30" s="1"/>
  <c r="M46" i="30"/>
  <c r="M81" i="30" s="1"/>
  <c r="L46" i="30"/>
  <c r="L81" i="30" s="1"/>
  <c r="K46" i="30"/>
  <c r="K81" i="30" s="1"/>
  <c r="J46" i="30"/>
  <c r="J81" i="30" s="1"/>
  <c r="I81" i="30" l="1"/>
  <c r="N81" i="30"/>
  <c r="N75" i="30"/>
  <c r="N73" i="30"/>
  <c r="N72" i="30"/>
  <c r="N71" i="30"/>
  <c r="N69" i="30"/>
  <c r="N68" i="30"/>
  <c r="N67" i="30"/>
  <c r="N66" i="30"/>
  <c r="N65" i="30"/>
  <c r="N64" i="30"/>
  <c r="N62" i="30"/>
  <c r="N61" i="30"/>
  <c r="N60" i="30"/>
  <c r="I75" i="30"/>
  <c r="I73" i="30"/>
  <c r="I72" i="30"/>
  <c r="H72" i="30" s="1"/>
  <c r="I71" i="30"/>
  <c r="I69" i="30"/>
  <c r="I68" i="30"/>
  <c r="I67" i="30"/>
  <c r="I66" i="30"/>
  <c r="I65" i="30"/>
  <c r="H65" i="30" s="1"/>
  <c r="I64" i="30"/>
  <c r="I62" i="30"/>
  <c r="I61" i="30"/>
  <c r="H62" i="30" l="1"/>
  <c r="H81" i="30"/>
  <c r="H75" i="30"/>
  <c r="H61" i="30"/>
  <c r="H64" i="30"/>
  <c r="H71" i="30"/>
  <c r="H73" i="30"/>
  <c r="H67" i="30"/>
  <c r="H69" i="30"/>
  <c r="H66" i="30"/>
  <c r="H68" i="30"/>
  <c r="H60" i="30"/>
  <c r="I55" i="30" l="1"/>
  <c r="N55" i="30"/>
  <c r="H53" i="30" l="1"/>
  <c r="H55" i="30"/>
  <c r="N51" i="30"/>
  <c r="I51" i="30"/>
  <c r="N49" i="30"/>
  <c r="I49" i="30"/>
  <c r="N47" i="30"/>
  <c r="I47" i="30"/>
  <c r="R82" i="30"/>
  <c r="P82" i="30"/>
  <c r="O82" i="30"/>
  <c r="M82" i="30"/>
  <c r="L82" i="30"/>
  <c r="K82" i="30"/>
  <c r="J82" i="30"/>
  <c r="H47" i="30" l="1"/>
  <c r="H49" i="30"/>
  <c r="H51" i="30"/>
  <c r="N46" i="30"/>
  <c r="I46" i="30"/>
  <c r="I82" i="30" l="1"/>
  <c r="H46" i="30"/>
  <c r="H82" i="30" s="1"/>
</calcChain>
</file>

<file path=xl/sharedStrings.xml><?xml version="1.0" encoding="utf-8"?>
<sst xmlns="http://schemas.openxmlformats.org/spreadsheetml/2006/main" count="674" uniqueCount="162">
  <si>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</si>
  <si>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</si>
  <si>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</si>
  <si>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</si>
  <si>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</si>
  <si>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</si>
  <si>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</si>
  <si>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</si>
  <si>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</si>
  <si>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</si>
  <si>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</si>
  <si>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</si>
  <si>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</si>
  <si>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</si>
  <si>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</si>
  <si>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</si>
  <si>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</si>
  <si>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</si>
  <si>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</si>
  <si>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</si>
  <si>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</si>
  <si>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</si>
  <si>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</si>
  <si>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</si>
  <si>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</si>
  <si>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</si>
  <si>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</si>
  <si>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</si>
  <si>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</si>
  <si>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</si>
  <si>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</si>
  <si>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</si>
  <si>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</si>
  <si>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</si>
  <si>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</si>
  <si>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</si>
  <si>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</si>
  <si>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</si>
  <si>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</si>
  <si>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</si>
  <si>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</si>
  <si>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</si>
  <si>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</si>
  <si>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</si>
  <si>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</si>
  <si>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</si>
  <si>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</si>
  <si>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</si>
  <si>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</si>
  <si>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</si>
  <si>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</si>
  <si>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</si>
  <si>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</si>
  <si>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</si>
  <si>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</si>
  <si>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</si>
  <si>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</si>
  <si>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</si>
  <si>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</si>
  <si>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</si>
  <si>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</si>
  <si>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</si>
  <si>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</si>
  <si>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</si>
  <si>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</si>
  <si>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</si>
  <si>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</si>
  <si>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</si>
  <si>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</si>
  <si>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</si>
  <si>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</si>
  <si>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</si>
  <si>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</si>
  <si>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</si>
  <si>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</si>
  <si>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</si>
  <si>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</si>
  <si>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</si>
  <si>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</si>
  <si>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</si>
  <si>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 xml:space="preserve">Обновление материально-технической базы </t>
  </si>
  <si>
    <t>Развитие деятельности субъектов малого бизнеса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</si>
  <si>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</si>
  <si>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</si>
  <si>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</si>
  <si>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</si>
  <si>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</si>
  <si>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</si>
  <si>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</si>
  <si>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</si>
  <si>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</si>
  <si>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</si>
  <si>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</si>
  <si>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</si>
  <si>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</si>
  <si>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</si>
  <si>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</si>
  <si>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</si>
  <si>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</si>
  <si>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</si>
  <si>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</si>
  <si>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</si>
  <si>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</si>
  <si>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</si>
  <si>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</si>
  <si>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</si>
  <si>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</si>
  <si>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</si>
  <si>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</si>
  <si>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</si>
  <si>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</si>
  <si>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</si>
  <si>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</si>
  <si>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</si>
  <si>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</si>
  <si>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Кузьмина Е. Г. - заместитель руководителя администрации МР "Печора"</t>
  </si>
  <si>
    <t>Яковина Г.С. - председатель комитета по управлению муниципальной собственностью МР "Печора"</t>
  </si>
  <si>
    <t>2021 год</t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</si>
  <si>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</si>
  <si>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</si>
  <si>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</si>
  <si>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</si>
  <si>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</si>
  <si>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10.1</t>
  </si>
  <si>
    <t>10.2</t>
  </si>
  <si>
    <t>Контрольное событие 9                            Проведена демонстрация моделей одежды "Весеннее вдохновение"</t>
  </si>
  <si>
    <t>Контрольное событие   10                       Проведена выставка профессионального мастерства кулинарного искусства "Кулинарный салон"</t>
  </si>
  <si>
    <t xml:space="preserve">Контрольное событие   12                      Оказание консультационной поддержки  субъектам малого бизнеса. Обучение   граждан, желающих организовать собственное дело     </t>
  </si>
  <si>
    <t xml:space="preserve">Контрольное событие   15                   Заключены договора аренды  муниципальной собственности </t>
  </si>
  <si>
    <t>Мероприятие 3.1.1.3. 
Проведение мероприятия, посвященного Дню российского предпринимательства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</si>
  <si>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</si>
  <si>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Контрольное событие 16
Осуществлено взаимодействие с Министерством экономики Республики Коми по вопросу реализации народного  проекта</t>
  </si>
  <si>
    <t>2020 год</t>
  </si>
  <si>
    <t>2022 год</t>
  </si>
  <si>
    <t xml:space="preserve">Собянина А. М.-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</si>
  <si>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План мероприятий по реализации муниципальной программы "Развитие экономики" на 2020-2022 годы</t>
  </si>
  <si>
    <t>Собянина А. М.- заведующий  отделом экономики и инвестиций администрации МР "Печора"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</si>
  <si>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</si>
  <si>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</si>
  <si>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</si>
  <si>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</si>
  <si>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</si>
  <si>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</si>
  <si>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</si>
  <si>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3"/>
        <color theme="1"/>
        <rFont val="Times New Roman"/>
        <family val="1"/>
        <charset val="204"/>
      </rPr>
      <t xml:space="preserve">Контрольное событие </t>
    </r>
    <r>
      <rPr>
        <sz val="13"/>
        <color theme="1"/>
        <rFont val="Times New Roman"/>
        <family val="1"/>
        <charset val="204"/>
      </rPr>
      <t>3                 Подготовлены ежеквартальные отчеты о ходе реализации муниципальных программ МО МР "Печора"</t>
    </r>
  </si>
  <si>
    <r>
      <rPr>
        <i/>
        <sz val="13"/>
        <color theme="1"/>
        <rFont val="Times New Roman"/>
        <family val="1"/>
        <charset val="204"/>
      </rPr>
      <t>Контрольное событие</t>
    </r>
    <r>
      <rPr>
        <sz val="13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</si>
  <si>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3"/>
        <color rgb="FF000000"/>
        <rFont val="Times New Roman"/>
        <family val="1"/>
        <charset val="204"/>
      </rPr>
      <t>Контрольное событие</t>
    </r>
    <r>
      <rPr>
        <sz val="13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</si>
  <si>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</si>
  <si>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</si>
  <si>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11                Проведено мероприятие, посвященное Дню российского предпринимательства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</si>
  <si>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</si>
  <si>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13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</si>
  <si>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</si>
  <si>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14               Предоставление финансовой поддержки субъектам малого и среднего предпринимательства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</si>
  <si>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</si>
  <si>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Контрольное событие 17
Количество реализованных народных проектов в сфере малого и среднего предпринимательства в рамках проекта "Народный бюджет"</t>
  </si>
  <si>
    <t xml:space="preserve">Мероприятие 1.1.5.2.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</si>
  <si>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>".</t>
  </si>
  <si>
    <t>Канищев А.Ю. - заместитель руководителя администрации МР "Печора"</t>
  </si>
  <si>
    <t>Грибанов Р.И. -   заместитель руководителя администрации МР "Печора"</t>
  </si>
  <si>
    <t xml:space="preserve">Приложение к постановлению администрации муниципального района "Печора"  от " 31 " декабря 2019 г. № 1667                                                                                                                                                    </t>
  </si>
  <si>
    <t xml:space="preserve">Приложение                                                                                                                                                                              к постановлению администрации муниципального района "Печора"                                                                          от " 16 " декабря 2020 г. №  1259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</si>
</sst>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20" fillId="0" borderId="8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84"/>
  <sheetViews>
    <sheetView tabSelected="1" view="pageBreakPreview" zoomScale="54" zoomScaleNormal="40" zoomScaleSheetLayoutView="54" workbookViewId="0">
      <pane ySplit="3570"/>
      <selection activeCell="W13" sqref="W13"/>
      <selection pane="bottomLeft" activeCell="H10" sqref="H10:W11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6" width="15.28515625" style="1" customWidth="1"/>
    <col min="7" max="7" width="16.140625" style="1" customWidth="1"/>
    <col min="8" max="8" width="14.5703125" style="1" bestFit="1" customWidth="1"/>
    <col min="9" max="9" width="11.5703125" style="1" customWidth="1"/>
    <col min="10" max="10" width="7.42578125" style="1" customWidth="1"/>
    <col min="11" max="11" width="9.85546875" style="1" customWidth="1"/>
    <col min="12" max="12" width="9.85546875" style="1" bestFit="1" customWidth="1"/>
    <col min="13" max="13" width="6" style="1" customWidth="1"/>
    <col min="14" max="14" width="11.5703125" style="1" customWidth="1"/>
    <col min="15" max="15" width="6.7109375" style="1" customWidth="1"/>
    <col min="16" max="16" width="7.28515625" style="1" bestFit="1" customWidth="1"/>
    <col min="17" max="17" width="11.28515625" style="1" customWidth="1"/>
    <col min="18" max="18" width="7.7109375" style="1" customWidth="1"/>
    <col min="19" max="19" width="12.42578125" style="1" customWidth="1"/>
    <col min="20" max="20" width="6.42578125" style="1" customWidth="1"/>
    <col min="21" max="21" width="7.28515625" style="1" bestFit="1" customWidth="1"/>
    <col min="22" max="22" width="11" style="1" customWidth="1"/>
    <col min="23" max="23" width="6.5703125" style="1" customWidth="1"/>
    <col min="24" max="35" width="3.85546875" style="1" bestFit="1" customWidth="1"/>
    <col min="36" max="16384" width="9.140625" style="1"/>
  </cols>
  <sheetData>
    <row r="2" spans="1:35" x14ac:dyDescent="0.25">
      <c r="T2" s="166" t="s">
        <v>161</v>
      </c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</row>
    <row r="3" spans="1:35" x14ac:dyDescent="0.25"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</row>
    <row r="4" spans="1:35" x14ac:dyDescent="0.25"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</row>
    <row r="6" spans="1:35" ht="33" customHeight="1" x14ac:dyDescent="0.25">
      <c r="O6" s="3"/>
      <c r="P6" s="3"/>
      <c r="Q6" s="3"/>
      <c r="R6" s="160" t="s">
        <v>160</v>
      </c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</row>
    <row r="7" spans="1:35" ht="16.5" customHeight="1" x14ac:dyDescent="0.25">
      <c r="O7" s="3"/>
      <c r="P7" s="3"/>
      <c r="Q7" s="3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</row>
    <row r="8" spans="1:35" ht="26.25" customHeight="1" x14ac:dyDescent="0.25">
      <c r="O8" s="3"/>
      <c r="P8" s="3"/>
      <c r="Q8" s="3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</row>
    <row r="9" spans="1:35" ht="20.25" x14ac:dyDescent="0.25">
      <c r="A9" s="161" t="s">
        <v>135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</row>
    <row r="10" spans="1:35" s="2" customFormat="1" ht="15.75" customHeight="1" x14ac:dyDescent="0.25">
      <c r="A10" s="153" t="s">
        <v>0</v>
      </c>
      <c r="B10" s="163" t="s">
        <v>11</v>
      </c>
      <c r="C10" s="153" t="s">
        <v>102</v>
      </c>
      <c r="D10" s="153" t="s">
        <v>84</v>
      </c>
      <c r="E10" s="153" t="s">
        <v>1</v>
      </c>
      <c r="F10" s="153" t="s">
        <v>2</v>
      </c>
      <c r="G10" s="153" t="s">
        <v>3</v>
      </c>
      <c r="H10" s="154" t="s">
        <v>4</v>
      </c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6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</row>
    <row r="11" spans="1:35" s="2" customFormat="1" x14ac:dyDescent="0.25">
      <c r="A11" s="153"/>
      <c r="B11" s="164"/>
      <c r="C11" s="153"/>
      <c r="D11" s="153"/>
      <c r="E11" s="153"/>
      <c r="F11" s="153"/>
      <c r="G11" s="153"/>
      <c r="H11" s="157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9"/>
      <c r="X11" s="153" t="s">
        <v>132</v>
      </c>
      <c r="Y11" s="153"/>
      <c r="Z11" s="153"/>
      <c r="AA11" s="153"/>
      <c r="AB11" s="153" t="s">
        <v>117</v>
      </c>
      <c r="AC11" s="153"/>
      <c r="AD11" s="153"/>
      <c r="AE11" s="153"/>
      <c r="AF11" s="153" t="s">
        <v>133</v>
      </c>
      <c r="AG11" s="153"/>
      <c r="AH11" s="153"/>
      <c r="AI11" s="153"/>
    </row>
    <row r="12" spans="1:35" s="2" customFormat="1" ht="15.75" customHeight="1" x14ac:dyDescent="0.25">
      <c r="A12" s="153"/>
      <c r="B12" s="164"/>
      <c r="C12" s="153"/>
      <c r="D12" s="153"/>
      <c r="E12" s="153"/>
      <c r="F12" s="153"/>
      <c r="G12" s="153"/>
      <c r="H12" s="153" t="s">
        <v>5</v>
      </c>
      <c r="I12" s="153" t="s">
        <v>132</v>
      </c>
      <c r="J12" s="153"/>
      <c r="K12" s="153"/>
      <c r="L12" s="153"/>
      <c r="M12" s="153"/>
      <c r="N12" s="153" t="s">
        <v>117</v>
      </c>
      <c r="O12" s="153"/>
      <c r="P12" s="153"/>
      <c r="Q12" s="153"/>
      <c r="R12" s="153"/>
      <c r="S12" s="153" t="s">
        <v>133</v>
      </c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</row>
    <row r="13" spans="1:35" s="2" customFormat="1" ht="111" customHeight="1" x14ac:dyDescent="0.25">
      <c r="A13" s="153"/>
      <c r="B13" s="165"/>
      <c r="C13" s="153"/>
      <c r="D13" s="153"/>
      <c r="E13" s="153"/>
      <c r="F13" s="153"/>
      <c r="G13" s="153"/>
      <c r="H13" s="153"/>
      <c r="I13" s="4" t="s">
        <v>9</v>
      </c>
      <c r="J13" s="4" t="s">
        <v>8</v>
      </c>
      <c r="K13" s="4" t="s">
        <v>7</v>
      </c>
      <c r="L13" s="4" t="s">
        <v>103</v>
      </c>
      <c r="M13" s="4" t="s">
        <v>6</v>
      </c>
      <c r="N13" s="4" t="s">
        <v>9</v>
      </c>
      <c r="O13" s="4" t="s">
        <v>8</v>
      </c>
      <c r="P13" s="4" t="s">
        <v>7</v>
      </c>
      <c r="Q13" s="4" t="s">
        <v>103</v>
      </c>
      <c r="R13" s="4" t="s">
        <v>6</v>
      </c>
      <c r="S13" s="4" t="s">
        <v>9</v>
      </c>
      <c r="T13" s="4" t="s">
        <v>8</v>
      </c>
      <c r="U13" s="4" t="s">
        <v>7</v>
      </c>
      <c r="V13" s="4" t="s">
        <v>103</v>
      </c>
      <c r="W13" s="4" t="s">
        <v>6</v>
      </c>
      <c r="X13" s="5">
        <v>1</v>
      </c>
      <c r="Y13" s="5">
        <v>2</v>
      </c>
      <c r="Z13" s="5">
        <v>3</v>
      </c>
      <c r="AA13" s="5">
        <v>4</v>
      </c>
      <c r="AB13" s="5">
        <v>1</v>
      </c>
      <c r="AC13" s="5">
        <v>2</v>
      </c>
      <c r="AD13" s="5">
        <v>3</v>
      </c>
      <c r="AE13" s="5">
        <v>4</v>
      </c>
      <c r="AF13" s="5">
        <v>1</v>
      </c>
      <c r="AG13" s="5">
        <v>2</v>
      </c>
      <c r="AH13" s="5">
        <v>3</v>
      </c>
      <c r="AI13" s="5">
        <v>4</v>
      </c>
    </row>
    <row r="14" spans="1:35" s="8" customFormat="1" x14ac:dyDescent="0.25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7">
        <v>6</v>
      </c>
      <c r="G14" s="6">
        <v>7</v>
      </c>
      <c r="H14" s="6">
        <v>8</v>
      </c>
      <c r="I14" s="6">
        <v>9</v>
      </c>
      <c r="J14" s="7">
        <v>10</v>
      </c>
      <c r="K14" s="6">
        <v>11</v>
      </c>
      <c r="L14" s="6">
        <v>12</v>
      </c>
      <c r="M14" s="6">
        <v>13</v>
      </c>
      <c r="N14" s="7">
        <v>14</v>
      </c>
      <c r="O14" s="6">
        <v>15</v>
      </c>
      <c r="P14" s="6">
        <v>16</v>
      </c>
      <c r="Q14" s="6">
        <v>17</v>
      </c>
      <c r="R14" s="7">
        <v>18</v>
      </c>
      <c r="S14" s="6">
        <v>19</v>
      </c>
      <c r="T14" s="6">
        <v>20</v>
      </c>
      <c r="U14" s="6">
        <v>21</v>
      </c>
      <c r="V14" s="7">
        <v>22</v>
      </c>
      <c r="W14" s="6">
        <v>23</v>
      </c>
      <c r="X14" s="6">
        <v>24</v>
      </c>
      <c r="Y14" s="6">
        <v>25</v>
      </c>
      <c r="Z14" s="7">
        <v>26</v>
      </c>
      <c r="AA14" s="6">
        <v>27</v>
      </c>
      <c r="AB14" s="6">
        <v>28</v>
      </c>
      <c r="AC14" s="6">
        <v>29</v>
      </c>
      <c r="AD14" s="7">
        <v>30</v>
      </c>
      <c r="AE14" s="6">
        <v>31</v>
      </c>
      <c r="AF14" s="6">
        <v>32</v>
      </c>
      <c r="AG14" s="6">
        <v>33</v>
      </c>
      <c r="AH14" s="7">
        <v>34</v>
      </c>
      <c r="AI14" s="6">
        <v>35</v>
      </c>
    </row>
    <row r="15" spans="1:35" s="31" customFormat="1" ht="20.25" x14ac:dyDescent="0.25">
      <c r="A15" s="124" t="s">
        <v>140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</row>
    <row r="16" spans="1:35" s="2" customFormat="1" ht="31.5" customHeight="1" x14ac:dyDescent="0.25">
      <c r="A16" s="126" t="s">
        <v>12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8"/>
    </row>
    <row r="17" spans="1:35" s="2" customFormat="1" ht="282.75" customHeight="1" x14ac:dyDescent="0.25">
      <c r="A17" s="34" t="s">
        <v>38</v>
      </c>
      <c r="B17" s="35" t="s">
        <v>13</v>
      </c>
      <c r="C17" s="36" t="s">
        <v>158</v>
      </c>
      <c r="D17" s="36" t="s">
        <v>134</v>
      </c>
      <c r="E17" s="37" t="s">
        <v>14</v>
      </c>
      <c r="F17" s="38">
        <v>43831</v>
      </c>
      <c r="G17" s="38">
        <v>44926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40" t="s">
        <v>10</v>
      </c>
      <c r="Y17" s="41" t="s">
        <v>10</v>
      </c>
      <c r="Z17" s="40" t="s">
        <v>10</v>
      </c>
      <c r="AA17" s="41" t="s">
        <v>10</v>
      </c>
      <c r="AB17" s="41" t="s">
        <v>10</v>
      </c>
      <c r="AC17" s="40" t="s">
        <v>10</v>
      </c>
      <c r="AD17" s="41" t="s">
        <v>10</v>
      </c>
      <c r="AE17" s="41" t="s">
        <v>10</v>
      </c>
      <c r="AF17" s="40" t="s">
        <v>10</v>
      </c>
      <c r="AG17" s="41" t="s">
        <v>10</v>
      </c>
      <c r="AH17" s="41" t="s">
        <v>10</v>
      </c>
      <c r="AI17" s="40" t="s">
        <v>10</v>
      </c>
    </row>
    <row r="18" spans="1:35" s="2" customFormat="1" ht="239.25" customHeight="1" x14ac:dyDescent="0.25">
      <c r="A18" s="42" t="s">
        <v>39</v>
      </c>
      <c r="B18" s="43" t="s">
        <v>68</v>
      </c>
      <c r="C18" s="44" t="s">
        <v>158</v>
      </c>
      <c r="D18" s="44" t="s">
        <v>136</v>
      </c>
      <c r="E18" s="45" t="s">
        <v>40</v>
      </c>
      <c r="F18" s="46">
        <v>43831</v>
      </c>
      <c r="G18" s="46">
        <v>44926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48" t="s">
        <v>10</v>
      </c>
      <c r="Y18" s="49" t="s">
        <v>10</v>
      </c>
      <c r="Z18" s="49" t="s">
        <v>10</v>
      </c>
      <c r="AA18" s="49" t="s">
        <v>10</v>
      </c>
      <c r="AB18" s="49" t="s">
        <v>10</v>
      </c>
      <c r="AC18" s="49" t="s">
        <v>10</v>
      </c>
      <c r="AD18" s="49" t="s">
        <v>10</v>
      </c>
      <c r="AE18" s="48" t="s">
        <v>10</v>
      </c>
      <c r="AF18" s="49" t="s">
        <v>10</v>
      </c>
      <c r="AG18" s="49" t="s">
        <v>10</v>
      </c>
      <c r="AH18" s="49" t="s">
        <v>10</v>
      </c>
      <c r="AI18" s="49" t="s">
        <v>10</v>
      </c>
    </row>
    <row r="19" spans="1:35" s="2" customFormat="1" ht="78.75" customHeight="1" x14ac:dyDescent="0.25">
      <c r="A19" s="42"/>
      <c r="B19" s="43" t="s">
        <v>142</v>
      </c>
      <c r="C19" s="44"/>
      <c r="D19" s="50"/>
      <c r="E19" s="45"/>
      <c r="F19" s="51" t="s">
        <v>17</v>
      </c>
      <c r="G19" s="42">
        <v>2022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9"/>
      <c r="Y19" s="48"/>
      <c r="Z19" s="49"/>
      <c r="AA19" s="49" t="s">
        <v>10</v>
      </c>
      <c r="AB19" s="48"/>
      <c r="AC19" s="49"/>
      <c r="AD19" s="48"/>
      <c r="AE19" s="49" t="s">
        <v>10</v>
      </c>
      <c r="AF19" s="49"/>
      <c r="AG19" s="48"/>
      <c r="AH19" s="48"/>
      <c r="AI19" s="49" t="s">
        <v>10</v>
      </c>
    </row>
    <row r="20" spans="1:35" s="2" customFormat="1" ht="168.75" customHeight="1" x14ac:dyDescent="0.25">
      <c r="A20" s="42" t="s">
        <v>64</v>
      </c>
      <c r="B20" s="43" t="s">
        <v>60</v>
      </c>
      <c r="C20" s="44" t="s">
        <v>158</v>
      </c>
      <c r="D20" s="44" t="s">
        <v>136</v>
      </c>
      <c r="E20" s="45" t="s">
        <v>40</v>
      </c>
      <c r="F20" s="46">
        <v>44105</v>
      </c>
      <c r="G20" s="46">
        <v>44926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47">
        <v>0</v>
      </c>
      <c r="O20" s="47">
        <v>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47">
        <v>0</v>
      </c>
      <c r="X20" s="49"/>
      <c r="Y20" s="48"/>
      <c r="Z20" s="49"/>
      <c r="AA20" s="48" t="s">
        <v>10</v>
      </c>
      <c r="AB20" s="48"/>
      <c r="AC20" s="49"/>
      <c r="AD20" s="48"/>
      <c r="AE20" s="48" t="s">
        <v>10</v>
      </c>
      <c r="AF20" s="49"/>
      <c r="AG20" s="48"/>
      <c r="AH20" s="48"/>
      <c r="AI20" s="49" t="s">
        <v>10</v>
      </c>
    </row>
    <row r="21" spans="1:35" s="2" customFormat="1" ht="103.5" customHeight="1" x14ac:dyDescent="0.25">
      <c r="A21" s="52"/>
      <c r="B21" s="43" t="s">
        <v>143</v>
      </c>
      <c r="C21" s="53" t="s">
        <v>61</v>
      </c>
      <c r="D21" s="54"/>
      <c r="E21" s="53"/>
      <c r="F21" s="46">
        <v>44105</v>
      </c>
      <c r="G21" s="46">
        <v>44926</v>
      </c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49"/>
      <c r="Y21" s="48"/>
      <c r="Z21" s="49"/>
      <c r="AA21" s="48" t="s">
        <v>10</v>
      </c>
      <c r="AB21" s="48"/>
      <c r="AC21" s="49"/>
      <c r="AD21" s="48"/>
      <c r="AE21" s="48" t="s">
        <v>10</v>
      </c>
      <c r="AF21" s="49"/>
      <c r="AG21" s="48"/>
      <c r="AH21" s="48"/>
      <c r="AI21" s="49" t="s">
        <v>10</v>
      </c>
    </row>
    <row r="22" spans="1:35" s="2" customFormat="1" ht="145.5" customHeight="1" x14ac:dyDescent="0.25">
      <c r="A22" s="56" t="s">
        <v>41</v>
      </c>
      <c r="B22" s="57" t="s">
        <v>15</v>
      </c>
      <c r="C22" s="36" t="s">
        <v>158</v>
      </c>
      <c r="D22" s="36" t="s">
        <v>121</v>
      </c>
      <c r="E22" s="36" t="s">
        <v>42</v>
      </c>
      <c r="F22" s="38">
        <v>43831</v>
      </c>
      <c r="G22" s="38">
        <v>44926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6" t="s">
        <v>10</v>
      </c>
      <c r="Y22" s="34" t="s">
        <v>10</v>
      </c>
      <c r="Z22" s="36" t="s">
        <v>10</v>
      </c>
      <c r="AA22" s="34" t="s">
        <v>10</v>
      </c>
      <c r="AB22" s="34" t="s">
        <v>10</v>
      </c>
      <c r="AC22" s="36" t="s">
        <v>10</v>
      </c>
      <c r="AD22" s="34" t="s">
        <v>10</v>
      </c>
      <c r="AE22" s="34" t="s">
        <v>10</v>
      </c>
      <c r="AF22" s="36" t="s">
        <v>10</v>
      </c>
      <c r="AG22" s="34" t="s">
        <v>10</v>
      </c>
      <c r="AH22" s="34" t="s">
        <v>10</v>
      </c>
      <c r="AI22" s="36" t="s">
        <v>10</v>
      </c>
    </row>
    <row r="23" spans="1:35" s="2" customFormat="1" ht="135" customHeight="1" x14ac:dyDescent="0.25">
      <c r="A23" s="52" t="s">
        <v>43</v>
      </c>
      <c r="B23" s="58" t="s">
        <v>69</v>
      </c>
      <c r="C23" s="44" t="s">
        <v>158</v>
      </c>
      <c r="D23" s="44" t="s">
        <v>121</v>
      </c>
      <c r="E23" s="50" t="s">
        <v>67</v>
      </c>
      <c r="F23" s="46">
        <v>43831</v>
      </c>
      <c r="G23" s="46">
        <v>44926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47">
        <v>0</v>
      </c>
      <c r="X23" s="44" t="s">
        <v>10</v>
      </c>
      <c r="Y23" s="42" t="s">
        <v>10</v>
      </c>
      <c r="Z23" s="44" t="s">
        <v>10</v>
      </c>
      <c r="AA23" s="42" t="s">
        <v>10</v>
      </c>
      <c r="AB23" s="42" t="s">
        <v>10</v>
      </c>
      <c r="AC23" s="44" t="s">
        <v>10</v>
      </c>
      <c r="AD23" s="42" t="s">
        <v>10</v>
      </c>
      <c r="AE23" s="42" t="s">
        <v>10</v>
      </c>
      <c r="AF23" s="44" t="s">
        <v>10</v>
      </c>
      <c r="AG23" s="42" t="s">
        <v>10</v>
      </c>
      <c r="AH23" s="42" t="s">
        <v>10</v>
      </c>
      <c r="AI23" s="44" t="s">
        <v>10</v>
      </c>
    </row>
    <row r="24" spans="1:35" s="2" customFormat="1" ht="87.75" customHeight="1" x14ac:dyDescent="0.25">
      <c r="A24" s="52"/>
      <c r="B24" s="58" t="s">
        <v>144</v>
      </c>
      <c r="C24" s="53"/>
      <c r="D24" s="54"/>
      <c r="E24" s="44"/>
      <c r="F24" s="46">
        <v>43831</v>
      </c>
      <c r="G24" s="46">
        <v>44926</v>
      </c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42" t="s">
        <v>10</v>
      </c>
      <c r="Y24" s="42" t="s">
        <v>10</v>
      </c>
      <c r="Z24" s="44" t="s">
        <v>10</v>
      </c>
      <c r="AA24" s="42" t="s">
        <v>10</v>
      </c>
      <c r="AB24" s="42" t="s">
        <v>10</v>
      </c>
      <c r="AC24" s="44" t="s">
        <v>10</v>
      </c>
      <c r="AD24" s="42" t="s">
        <v>10</v>
      </c>
      <c r="AE24" s="42" t="s">
        <v>10</v>
      </c>
      <c r="AF24" s="42" t="s">
        <v>10</v>
      </c>
      <c r="AG24" s="42" t="s">
        <v>10</v>
      </c>
      <c r="AH24" s="42" t="s">
        <v>10</v>
      </c>
      <c r="AI24" s="44" t="s">
        <v>10</v>
      </c>
    </row>
    <row r="25" spans="1:35" ht="132" x14ac:dyDescent="0.25">
      <c r="A25" s="51" t="s">
        <v>66</v>
      </c>
      <c r="B25" s="58" t="s">
        <v>70</v>
      </c>
      <c r="C25" s="44" t="s">
        <v>158</v>
      </c>
      <c r="D25" s="44" t="s">
        <v>121</v>
      </c>
      <c r="E25" s="50" t="s">
        <v>16</v>
      </c>
      <c r="F25" s="46">
        <v>43831</v>
      </c>
      <c r="G25" s="46">
        <v>44926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49"/>
      <c r="Y25" s="48" t="s">
        <v>10</v>
      </c>
      <c r="Z25" s="49"/>
      <c r="AA25" s="48"/>
      <c r="AB25" s="48"/>
      <c r="AC25" s="49" t="s">
        <v>10</v>
      </c>
      <c r="AD25" s="48"/>
      <c r="AE25" s="48"/>
      <c r="AF25" s="49"/>
      <c r="AG25" s="48" t="s">
        <v>10</v>
      </c>
      <c r="AH25" s="48"/>
      <c r="AI25" s="49"/>
    </row>
    <row r="26" spans="1:35" ht="74.25" customHeight="1" x14ac:dyDescent="0.25">
      <c r="A26" s="60"/>
      <c r="B26" s="58" t="s">
        <v>145</v>
      </c>
      <c r="C26" s="43"/>
      <c r="D26" s="54"/>
      <c r="E26" s="60"/>
      <c r="F26" s="46">
        <v>43831</v>
      </c>
      <c r="G26" s="46">
        <v>44926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59">
        <v>0</v>
      </c>
      <c r="X26" s="49"/>
      <c r="Y26" s="48" t="s">
        <v>10</v>
      </c>
      <c r="Z26" s="49"/>
      <c r="AA26" s="48"/>
      <c r="AB26" s="48"/>
      <c r="AC26" s="49" t="s">
        <v>10</v>
      </c>
      <c r="AD26" s="48"/>
      <c r="AE26" s="48"/>
      <c r="AF26" s="49"/>
      <c r="AG26" s="48" t="s">
        <v>10</v>
      </c>
      <c r="AH26" s="48"/>
      <c r="AI26" s="49"/>
    </row>
    <row r="27" spans="1:35" s="2" customFormat="1" ht="30" customHeight="1" x14ac:dyDescent="0.25">
      <c r="A27" s="129" t="s">
        <v>71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</row>
    <row r="28" spans="1:35" s="2" customFormat="1" ht="110.25" customHeight="1" x14ac:dyDescent="0.25">
      <c r="A28" s="34" t="s">
        <v>44</v>
      </c>
      <c r="B28" s="35" t="s">
        <v>18</v>
      </c>
      <c r="C28" s="36" t="s">
        <v>158</v>
      </c>
      <c r="D28" s="36" t="s">
        <v>136</v>
      </c>
      <c r="E28" s="150" t="s">
        <v>45</v>
      </c>
      <c r="F28" s="38">
        <v>43831</v>
      </c>
      <c r="G28" s="38">
        <v>44926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40"/>
      <c r="Y28" s="41"/>
      <c r="Z28" s="40"/>
      <c r="AA28" s="41" t="s">
        <v>10</v>
      </c>
      <c r="AB28" s="41"/>
      <c r="AC28" s="40"/>
      <c r="AD28" s="41"/>
      <c r="AE28" s="41" t="s">
        <v>10</v>
      </c>
      <c r="AF28" s="40"/>
      <c r="AG28" s="41"/>
      <c r="AH28" s="41"/>
      <c r="AI28" s="41" t="s">
        <v>10</v>
      </c>
    </row>
    <row r="29" spans="1:35" s="2" customFormat="1" ht="114.75" customHeight="1" x14ac:dyDescent="0.25">
      <c r="A29" s="42" t="s">
        <v>100</v>
      </c>
      <c r="B29" s="43" t="s">
        <v>137</v>
      </c>
      <c r="C29" s="44" t="s">
        <v>158</v>
      </c>
      <c r="D29" s="44" t="s">
        <v>136</v>
      </c>
      <c r="E29" s="151"/>
      <c r="F29" s="46">
        <v>43831</v>
      </c>
      <c r="G29" s="46">
        <v>44926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9"/>
      <c r="Y29" s="48"/>
      <c r="Z29" s="49"/>
      <c r="AA29" s="48" t="s">
        <v>10</v>
      </c>
      <c r="AB29" s="48"/>
      <c r="AC29" s="49"/>
      <c r="AD29" s="48"/>
      <c r="AE29" s="48" t="s">
        <v>10</v>
      </c>
      <c r="AF29" s="49"/>
      <c r="AG29" s="48"/>
      <c r="AH29" s="48"/>
      <c r="AI29" s="48" t="s">
        <v>10</v>
      </c>
    </row>
    <row r="30" spans="1:35" s="2" customFormat="1" ht="112.5" customHeight="1" x14ac:dyDescent="0.25">
      <c r="A30" s="52"/>
      <c r="B30" s="43" t="s">
        <v>146</v>
      </c>
      <c r="C30" s="44" t="s">
        <v>158</v>
      </c>
      <c r="D30" s="44" t="s">
        <v>136</v>
      </c>
      <c r="E30" s="152"/>
      <c r="F30" s="46">
        <v>43831</v>
      </c>
      <c r="G30" s="46">
        <v>44926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49"/>
      <c r="Y30" s="48"/>
      <c r="Z30" s="49"/>
      <c r="AA30" s="48" t="s">
        <v>10</v>
      </c>
      <c r="AB30" s="48"/>
      <c r="AC30" s="49"/>
      <c r="AD30" s="48"/>
      <c r="AE30" s="48" t="s">
        <v>10</v>
      </c>
      <c r="AF30" s="49"/>
      <c r="AG30" s="48"/>
      <c r="AH30" s="48"/>
      <c r="AI30" s="48" t="s">
        <v>10</v>
      </c>
    </row>
    <row r="31" spans="1:35" s="31" customFormat="1" ht="28.5" customHeight="1" x14ac:dyDescent="0.3">
      <c r="A31" s="32"/>
      <c r="B31" s="19" t="s">
        <v>19</v>
      </c>
      <c r="C31" s="19"/>
      <c r="D31" s="27"/>
      <c r="E31" s="28"/>
      <c r="F31" s="26"/>
      <c r="G31" s="26"/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19"/>
      <c r="Y31" s="26"/>
      <c r="Z31" s="19"/>
      <c r="AA31" s="26"/>
      <c r="AB31" s="26"/>
      <c r="AC31" s="19"/>
      <c r="AD31" s="26"/>
      <c r="AE31" s="26"/>
      <c r="AF31" s="19"/>
      <c r="AG31" s="26"/>
      <c r="AH31" s="26"/>
      <c r="AI31" s="19"/>
    </row>
    <row r="32" spans="1:35" s="31" customFormat="1" ht="20.25" x14ac:dyDescent="0.25">
      <c r="A32" s="124" t="s">
        <v>141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</row>
    <row r="33" spans="1:35" s="2" customFormat="1" ht="29.25" customHeight="1" x14ac:dyDescent="0.25">
      <c r="A33" s="126" t="s">
        <v>20</v>
      </c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8"/>
    </row>
    <row r="34" spans="1:35" s="2" customFormat="1" ht="283.5" customHeight="1" x14ac:dyDescent="0.25">
      <c r="A34" s="62" t="s">
        <v>46</v>
      </c>
      <c r="B34" s="35" t="s">
        <v>21</v>
      </c>
      <c r="C34" s="36" t="s">
        <v>158</v>
      </c>
      <c r="D34" s="36" t="s">
        <v>136</v>
      </c>
      <c r="E34" s="63" t="s">
        <v>22</v>
      </c>
      <c r="F34" s="38">
        <v>43831</v>
      </c>
      <c r="G34" s="38">
        <v>44926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64" t="s">
        <v>10</v>
      </c>
      <c r="Y34" s="64" t="s">
        <v>10</v>
      </c>
      <c r="Z34" s="64" t="s">
        <v>10</v>
      </c>
      <c r="AA34" s="64" t="s">
        <v>10</v>
      </c>
      <c r="AB34" s="64" t="s">
        <v>10</v>
      </c>
      <c r="AC34" s="64" t="s">
        <v>10</v>
      </c>
      <c r="AD34" s="64" t="s">
        <v>10</v>
      </c>
      <c r="AE34" s="64" t="s">
        <v>10</v>
      </c>
      <c r="AF34" s="64" t="s">
        <v>10</v>
      </c>
      <c r="AG34" s="64" t="s">
        <v>10</v>
      </c>
      <c r="AH34" s="65" t="s">
        <v>10</v>
      </c>
      <c r="AI34" s="65" t="s">
        <v>10</v>
      </c>
    </row>
    <row r="35" spans="1:35" s="2" customFormat="1" ht="111.75" customHeight="1" x14ac:dyDescent="0.25">
      <c r="A35" s="66" t="s">
        <v>47</v>
      </c>
      <c r="B35" s="43" t="s">
        <v>23</v>
      </c>
      <c r="C35" s="44" t="s">
        <v>158</v>
      </c>
      <c r="D35" s="44" t="s">
        <v>136</v>
      </c>
      <c r="E35" s="67" t="s">
        <v>24</v>
      </c>
      <c r="F35" s="46">
        <v>43831</v>
      </c>
      <c r="G35" s="46">
        <v>44926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68" t="s">
        <v>10</v>
      </c>
      <c r="Y35" s="68" t="s">
        <v>10</v>
      </c>
      <c r="Z35" s="68" t="s">
        <v>10</v>
      </c>
      <c r="AA35" s="68" t="s">
        <v>10</v>
      </c>
      <c r="AB35" s="68" t="s">
        <v>10</v>
      </c>
      <c r="AC35" s="68" t="s">
        <v>10</v>
      </c>
      <c r="AD35" s="68" t="s">
        <v>10</v>
      </c>
      <c r="AE35" s="68" t="s">
        <v>10</v>
      </c>
      <c r="AF35" s="68" t="s">
        <v>10</v>
      </c>
      <c r="AG35" s="68" t="s">
        <v>10</v>
      </c>
      <c r="AH35" s="69" t="s">
        <v>10</v>
      </c>
      <c r="AI35" s="69" t="s">
        <v>10</v>
      </c>
    </row>
    <row r="36" spans="1:35" s="2" customFormat="1" ht="54" customHeight="1" x14ac:dyDescent="0.25">
      <c r="A36" s="52"/>
      <c r="B36" s="43" t="s">
        <v>147</v>
      </c>
      <c r="C36" s="43"/>
      <c r="D36" s="54"/>
      <c r="E36" s="54"/>
      <c r="F36" s="138" t="s">
        <v>59</v>
      </c>
      <c r="G36" s="139"/>
      <c r="H36" s="47"/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68" t="s">
        <v>10</v>
      </c>
      <c r="Y36" s="68" t="s">
        <v>10</v>
      </c>
      <c r="Z36" s="68" t="s">
        <v>10</v>
      </c>
      <c r="AA36" s="68" t="s">
        <v>10</v>
      </c>
      <c r="AB36" s="68" t="s">
        <v>10</v>
      </c>
      <c r="AC36" s="68" t="s">
        <v>10</v>
      </c>
      <c r="AD36" s="68" t="s">
        <v>10</v>
      </c>
      <c r="AE36" s="68" t="s">
        <v>10</v>
      </c>
      <c r="AF36" s="68" t="s">
        <v>10</v>
      </c>
      <c r="AG36" s="68" t="s">
        <v>10</v>
      </c>
      <c r="AH36" s="69" t="s">
        <v>10</v>
      </c>
      <c r="AI36" s="69" t="s">
        <v>10</v>
      </c>
    </row>
    <row r="37" spans="1:35" s="2" customFormat="1" ht="27.75" customHeight="1" x14ac:dyDescent="0.3">
      <c r="A37" s="140" t="s">
        <v>107</v>
      </c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2"/>
    </row>
    <row r="38" spans="1:35" s="18" customFormat="1" ht="101.25" customHeight="1" x14ac:dyDescent="0.25">
      <c r="A38" s="70" t="s">
        <v>112</v>
      </c>
      <c r="B38" s="71" t="s">
        <v>106</v>
      </c>
      <c r="C38" s="72" t="s">
        <v>158</v>
      </c>
      <c r="D38" s="36" t="s">
        <v>136</v>
      </c>
      <c r="E38" s="143" t="s">
        <v>108</v>
      </c>
      <c r="F38" s="38">
        <v>43922</v>
      </c>
      <c r="G38" s="38">
        <v>44803</v>
      </c>
      <c r="H38" s="73">
        <f>I38+N38+S38</f>
        <v>200</v>
      </c>
      <c r="I38" s="73">
        <f>L38</f>
        <v>0</v>
      </c>
      <c r="J38" s="73"/>
      <c r="K38" s="73"/>
      <c r="L38" s="73">
        <f>L41</f>
        <v>0</v>
      </c>
      <c r="M38" s="73"/>
      <c r="N38" s="73">
        <f>Q38</f>
        <v>100</v>
      </c>
      <c r="O38" s="73"/>
      <c r="P38" s="73"/>
      <c r="Q38" s="73">
        <f>Q41</f>
        <v>100</v>
      </c>
      <c r="R38" s="73"/>
      <c r="S38" s="73">
        <f>V38</f>
        <v>100</v>
      </c>
      <c r="T38" s="73"/>
      <c r="U38" s="73"/>
      <c r="V38" s="73">
        <f>V41</f>
        <v>100</v>
      </c>
      <c r="W38" s="73"/>
      <c r="X38" s="74"/>
      <c r="Y38" s="70" t="s">
        <v>10</v>
      </c>
      <c r="Z38" s="70" t="s">
        <v>10</v>
      </c>
      <c r="AA38" s="74"/>
      <c r="AB38" s="74"/>
      <c r="AC38" s="70" t="s">
        <v>10</v>
      </c>
      <c r="AD38" s="70" t="s">
        <v>10</v>
      </c>
      <c r="AE38" s="75"/>
      <c r="AF38" s="74"/>
      <c r="AG38" s="70" t="s">
        <v>10</v>
      </c>
      <c r="AH38" s="70" t="s">
        <v>10</v>
      </c>
      <c r="AI38" s="76"/>
    </row>
    <row r="39" spans="1:35" s="18" customFormat="1" ht="189" customHeight="1" x14ac:dyDescent="0.25">
      <c r="A39" s="77" t="s">
        <v>113</v>
      </c>
      <c r="B39" s="71" t="s">
        <v>148</v>
      </c>
      <c r="C39" s="78" t="s">
        <v>158</v>
      </c>
      <c r="D39" s="44" t="s">
        <v>136</v>
      </c>
      <c r="E39" s="144"/>
      <c r="F39" s="46">
        <v>43922</v>
      </c>
      <c r="G39" s="46">
        <v>44803</v>
      </c>
      <c r="H39" s="73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4"/>
      <c r="Y39" s="77" t="s">
        <v>10</v>
      </c>
      <c r="Z39" s="77" t="s">
        <v>10</v>
      </c>
      <c r="AA39" s="74"/>
      <c r="AB39" s="74"/>
      <c r="AC39" s="77" t="s">
        <v>10</v>
      </c>
      <c r="AD39" s="77" t="s">
        <v>10</v>
      </c>
      <c r="AE39" s="74"/>
      <c r="AF39" s="74"/>
      <c r="AG39" s="77" t="s">
        <v>10</v>
      </c>
      <c r="AH39" s="77" t="s">
        <v>10</v>
      </c>
      <c r="AI39" s="80"/>
    </row>
    <row r="40" spans="1:35" s="18" customFormat="1" ht="186.75" customHeight="1" x14ac:dyDescent="0.25">
      <c r="A40" s="77"/>
      <c r="B40" s="81" t="s">
        <v>109</v>
      </c>
      <c r="C40" s="78" t="s">
        <v>158</v>
      </c>
      <c r="D40" s="44" t="s">
        <v>136</v>
      </c>
      <c r="E40" s="144"/>
      <c r="F40" s="46">
        <v>43922</v>
      </c>
      <c r="G40" s="46">
        <v>44803</v>
      </c>
      <c r="H40" s="73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4"/>
      <c r="Y40" s="77" t="s">
        <v>10</v>
      </c>
      <c r="Z40" s="77" t="s">
        <v>10</v>
      </c>
      <c r="AA40" s="74"/>
      <c r="AB40" s="74"/>
      <c r="AC40" s="77" t="s">
        <v>10</v>
      </c>
      <c r="AD40" s="77" t="s">
        <v>10</v>
      </c>
      <c r="AE40" s="74"/>
      <c r="AF40" s="74"/>
      <c r="AG40" s="77" t="s">
        <v>10</v>
      </c>
      <c r="AH40" s="77" t="s">
        <v>10</v>
      </c>
      <c r="AI40" s="80"/>
    </row>
    <row r="41" spans="1:35" s="18" customFormat="1" ht="117" customHeight="1" x14ac:dyDescent="0.25">
      <c r="A41" s="77" t="s">
        <v>114</v>
      </c>
      <c r="B41" s="81" t="s">
        <v>111</v>
      </c>
      <c r="C41" s="78" t="s">
        <v>158</v>
      </c>
      <c r="D41" s="44" t="s">
        <v>136</v>
      </c>
      <c r="E41" s="145"/>
      <c r="F41" s="46">
        <v>44013</v>
      </c>
      <c r="G41" s="46">
        <v>44803</v>
      </c>
      <c r="H41" s="82">
        <f>I41+N41+S41</f>
        <v>200</v>
      </c>
      <c r="I41" s="82">
        <f>L41</f>
        <v>0</v>
      </c>
      <c r="J41" s="82"/>
      <c r="K41" s="82"/>
      <c r="L41" s="82">
        <v>0</v>
      </c>
      <c r="M41" s="82"/>
      <c r="N41" s="82">
        <f>Q41</f>
        <v>100</v>
      </c>
      <c r="O41" s="82"/>
      <c r="P41" s="82"/>
      <c r="Q41" s="82">
        <v>100</v>
      </c>
      <c r="R41" s="82"/>
      <c r="S41" s="82">
        <f>V41</f>
        <v>100</v>
      </c>
      <c r="T41" s="82"/>
      <c r="U41" s="82"/>
      <c r="V41" s="82">
        <v>100</v>
      </c>
      <c r="W41" s="82"/>
      <c r="X41" s="83"/>
      <c r="Y41" s="83"/>
      <c r="Z41" s="77" t="s">
        <v>10</v>
      </c>
      <c r="AA41" s="83"/>
      <c r="AB41" s="83"/>
      <c r="AC41" s="83"/>
      <c r="AD41" s="77" t="s">
        <v>10</v>
      </c>
      <c r="AE41" s="83"/>
      <c r="AF41" s="83"/>
      <c r="AG41" s="83"/>
      <c r="AH41" s="77" t="s">
        <v>10</v>
      </c>
      <c r="AI41" s="84"/>
    </row>
    <row r="42" spans="1:35" s="18" customFormat="1" ht="117.75" customHeight="1" x14ac:dyDescent="0.25">
      <c r="A42" s="85"/>
      <c r="B42" s="81" t="s">
        <v>110</v>
      </c>
      <c r="C42" s="78" t="s">
        <v>158</v>
      </c>
      <c r="D42" s="44" t="s">
        <v>136</v>
      </c>
      <c r="E42" s="146"/>
      <c r="F42" s="46">
        <v>44013</v>
      </c>
      <c r="G42" s="46">
        <v>44803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3"/>
      <c r="Y42" s="83"/>
      <c r="Z42" s="77" t="s">
        <v>10</v>
      </c>
      <c r="AA42" s="83"/>
      <c r="AB42" s="83"/>
      <c r="AC42" s="83"/>
      <c r="AD42" s="77" t="s">
        <v>10</v>
      </c>
      <c r="AE42" s="83"/>
      <c r="AF42" s="83"/>
      <c r="AG42" s="83"/>
      <c r="AH42" s="77" t="s">
        <v>10</v>
      </c>
      <c r="AI42" s="84"/>
    </row>
    <row r="43" spans="1:35" s="31" customFormat="1" ht="21.75" customHeight="1" x14ac:dyDescent="0.3">
      <c r="A43" s="26"/>
      <c r="B43" s="19" t="s">
        <v>25</v>
      </c>
      <c r="C43" s="19"/>
      <c r="D43" s="27"/>
      <c r="E43" s="28"/>
      <c r="F43" s="26"/>
      <c r="G43" s="26"/>
      <c r="H43" s="29">
        <f>I43+N43+S43</f>
        <v>200</v>
      </c>
      <c r="I43" s="29">
        <f>L43</f>
        <v>0</v>
      </c>
      <c r="J43" s="29">
        <v>0</v>
      </c>
      <c r="K43" s="29">
        <v>0</v>
      </c>
      <c r="L43" s="29">
        <f>L38</f>
        <v>0</v>
      </c>
      <c r="M43" s="29">
        <v>0</v>
      </c>
      <c r="N43" s="29">
        <f>Q43</f>
        <v>100</v>
      </c>
      <c r="O43" s="29">
        <v>0</v>
      </c>
      <c r="P43" s="29">
        <v>0</v>
      </c>
      <c r="Q43" s="29">
        <f>Q38</f>
        <v>100</v>
      </c>
      <c r="R43" s="29">
        <v>0</v>
      </c>
      <c r="S43" s="29">
        <f>V43</f>
        <v>100</v>
      </c>
      <c r="T43" s="29">
        <v>0</v>
      </c>
      <c r="U43" s="29">
        <v>0</v>
      </c>
      <c r="V43" s="29">
        <f>V38</f>
        <v>100</v>
      </c>
      <c r="W43" s="29">
        <v>0</v>
      </c>
      <c r="X43" s="20"/>
      <c r="Y43" s="30"/>
      <c r="Z43" s="20"/>
      <c r="AA43" s="26"/>
      <c r="AB43" s="26"/>
      <c r="AC43" s="19"/>
      <c r="AD43" s="26"/>
      <c r="AE43" s="26"/>
      <c r="AF43" s="19"/>
      <c r="AG43" s="26"/>
      <c r="AH43" s="26"/>
      <c r="AI43" s="19"/>
    </row>
    <row r="44" spans="1:35" s="31" customFormat="1" ht="30.75" customHeight="1" x14ac:dyDescent="0.25">
      <c r="A44" s="130" t="s">
        <v>139</v>
      </c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</row>
    <row r="45" spans="1:35" s="2" customFormat="1" ht="27" customHeight="1" x14ac:dyDescent="0.25">
      <c r="A45" s="132" t="s">
        <v>72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4"/>
    </row>
    <row r="46" spans="1:35" s="10" customFormat="1" ht="198.75" customHeight="1" x14ac:dyDescent="0.25">
      <c r="A46" s="87" t="s">
        <v>50</v>
      </c>
      <c r="B46" s="88" t="s">
        <v>48</v>
      </c>
      <c r="C46" s="36" t="s">
        <v>158</v>
      </c>
      <c r="D46" s="89" t="s">
        <v>122</v>
      </c>
      <c r="E46" s="89" t="s">
        <v>26</v>
      </c>
      <c r="F46" s="46">
        <v>43831</v>
      </c>
      <c r="G46" s="38">
        <v>44926</v>
      </c>
      <c r="H46" s="90">
        <f>I46+N46+S46</f>
        <v>240</v>
      </c>
      <c r="I46" s="90">
        <f>J46+K46+L46+M46</f>
        <v>0</v>
      </c>
      <c r="J46" s="91">
        <f>J47+J49+J51</f>
        <v>0</v>
      </c>
      <c r="K46" s="91">
        <f>K47+K49+K51</f>
        <v>0</v>
      </c>
      <c r="L46" s="91">
        <f>L47+L49+L51</f>
        <v>0</v>
      </c>
      <c r="M46" s="91">
        <f>M47+M49+M51</f>
        <v>0</v>
      </c>
      <c r="N46" s="90">
        <f>O46+P46+Q46+R46</f>
        <v>120</v>
      </c>
      <c r="O46" s="91">
        <f>O47+O49+O51</f>
        <v>0</v>
      </c>
      <c r="P46" s="91">
        <f>P47+P49+P51</f>
        <v>0</v>
      </c>
      <c r="Q46" s="91">
        <f>Q47+Q49+Q51</f>
        <v>120</v>
      </c>
      <c r="R46" s="91">
        <f>R47+R49+R51</f>
        <v>0</v>
      </c>
      <c r="S46" s="90">
        <f>T46+U46+V46+W46</f>
        <v>120</v>
      </c>
      <c r="T46" s="91">
        <f>T47+T49+T51</f>
        <v>0</v>
      </c>
      <c r="U46" s="91">
        <f>U47+U49+U51</f>
        <v>0</v>
      </c>
      <c r="V46" s="91">
        <f>V47+V49+V51</f>
        <v>120</v>
      </c>
      <c r="W46" s="91">
        <f>W47+W49+W51</f>
        <v>0</v>
      </c>
      <c r="X46" s="92" t="s">
        <v>10</v>
      </c>
      <c r="Y46" s="92" t="s">
        <v>10</v>
      </c>
      <c r="Z46" s="92" t="s">
        <v>10</v>
      </c>
      <c r="AA46" s="92" t="s">
        <v>10</v>
      </c>
      <c r="AB46" s="92" t="s">
        <v>10</v>
      </c>
      <c r="AC46" s="92" t="s">
        <v>10</v>
      </c>
      <c r="AD46" s="92" t="s">
        <v>10</v>
      </c>
      <c r="AE46" s="92" t="s">
        <v>10</v>
      </c>
      <c r="AF46" s="92" t="s">
        <v>10</v>
      </c>
      <c r="AG46" s="92" t="s">
        <v>10</v>
      </c>
      <c r="AH46" s="92" t="s">
        <v>10</v>
      </c>
      <c r="AI46" s="92" t="s">
        <v>10</v>
      </c>
    </row>
    <row r="47" spans="1:35" s="2" customFormat="1" ht="179.25" customHeight="1" x14ac:dyDescent="0.25">
      <c r="A47" s="93" t="s">
        <v>51</v>
      </c>
      <c r="B47" s="94" t="s">
        <v>78</v>
      </c>
      <c r="C47" s="44" t="s">
        <v>158</v>
      </c>
      <c r="D47" s="95" t="s">
        <v>122</v>
      </c>
      <c r="E47" s="69" t="s">
        <v>49</v>
      </c>
      <c r="F47" s="46">
        <v>43831</v>
      </c>
      <c r="G47" s="46">
        <v>44926</v>
      </c>
      <c r="H47" s="96">
        <f>I47+N47+S47</f>
        <v>100</v>
      </c>
      <c r="I47" s="96">
        <f t="shared" ref="I47:I55" si="0">J47+K47+L47+M47</f>
        <v>0</v>
      </c>
      <c r="J47" s="96">
        <v>0</v>
      </c>
      <c r="K47" s="96">
        <v>0</v>
      </c>
      <c r="L47" s="96">
        <v>0</v>
      </c>
      <c r="M47" s="96">
        <v>0</v>
      </c>
      <c r="N47" s="96">
        <f t="shared" ref="N47:N55" si="1">O47+P47+Q47+R47</f>
        <v>50</v>
      </c>
      <c r="O47" s="96">
        <v>0</v>
      </c>
      <c r="P47" s="96">
        <v>0</v>
      </c>
      <c r="Q47" s="96">
        <v>50</v>
      </c>
      <c r="R47" s="96">
        <v>0</v>
      </c>
      <c r="S47" s="96">
        <f t="shared" ref="S47" si="2">T47+U47+V47+W47</f>
        <v>50</v>
      </c>
      <c r="T47" s="96">
        <v>0</v>
      </c>
      <c r="U47" s="96">
        <v>0</v>
      </c>
      <c r="V47" s="96">
        <v>50</v>
      </c>
      <c r="W47" s="96">
        <v>0</v>
      </c>
      <c r="X47" s="68"/>
      <c r="Y47" s="68" t="s">
        <v>10</v>
      </c>
      <c r="Z47" s="68"/>
      <c r="AA47" s="68"/>
      <c r="AB47" s="68"/>
      <c r="AC47" s="68" t="s">
        <v>10</v>
      </c>
      <c r="AD47" s="68"/>
      <c r="AE47" s="68"/>
      <c r="AF47" s="68"/>
      <c r="AG47" s="69" t="s">
        <v>10</v>
      </c>
      <c r="AH47" s="69"/>
      <c r="AI47" s="97"/>
    </row>
    <row r="48" spans="1:35" s="2" customFormat="1" ht="52.5" customHeight="1" x14ac:dyDescent="0.25">
      <c r="A48" s="93"/>
      <c r="B48" s="94" t="s">
        <v>125</v>
      </c>
      <c r="C48" s="44"/>
      <c r="D48" s="98"/>
      <c r="E48" s="97"/>
      <c r="F48" s="46">
        <v>43831</v>
      </c>
      <c r="G48" s="46">
        <v>44926</v>
      </c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68"/>
      <c r="Y48" s="68" t="s">
        <v>10</v>
      </c>
      <c r="Z48" s="68"/>
      <c r="AA48" s="68"/>
      <c r="AB48" s="68"/>
      <c r="AC48" s="68" t="s">
        <v>10</v>
      </c>
      <c r="AD48" s="68"/>
      <c r="AE48" s="68"/>
      <c r="AF48" s="68"/>
      <c r="AG48" s="69" t="s">
        <v>10</v>
      </c>
      <c r="AH48" s="69"/>
      <c r="AI48" s="97"/>
    </row>
    <row r="49" spans="1:35" s="2" customFormat="1" ht="186" customHeight="1" x14ac:dyDescent="0.25">
      <c r="A49" s="93" t="s">
        <v>65</v>
      </c>
      <c r="B49" s="94" t="s">
        <v>79</v>
      </c>
      <c r="C49" s="44" t="s">
        <v>158</v>
      </c>
      <c r="D49" s="95" t="s">
        <v>122</v>
      </c>
      <c r="E49" s="69" t="s">
        <v>49</v>
      </c>
      <c r="F49" s="46">
        <v>43831</v>
      </c>
      <c r="G49" s="46">
        <v>44926</v>
      </c>
      <c r="H49" s="96">
        <f>I49+N49+S49</f>
        <v>100</v>
      </c>
      <c r="I49" s="96">
        <f t="shared" si="0"/>
        <v>0</v>
      </c>
      <c r="J49" s="96">
        <v>0</v>
      </c>
      <c r="K49" s="96">
        <v>0</v>
      </c>
      <c r="L49" s="96">
        <v>0</v>
      </c>
      <c r="M49" s="96">
        <v>0</v>
      </c>
      <c r="N49" s="96">
        <f t="shared" si="1"/>
        <v>50</v>
      </c>
      <c r="O49" s="96">
        <v>0</v>
      </c>
      <c r="P49" s="96">
        <v>0</v>
      </c>
      <c r="Q49" s="96">
        <v>50</v>
      </c>
      <c r="R49" s="96">
        <v>0</v>
      </c>
      <c r="S49" s="96">
        <f t="shared" ref="S49" si="3">T49+U49+V49+W49</f>
        <v>50</v>
      </c>
      <c r="T49" s="96">
        <v>0</v>
      </c>
      <c r="U49" s="96">
        <v>0</v>
      </c>
      <c r="V49" s="96">
        <v>50</v>
      </c>
      <c r="W49" s="96">
        <v>0</v>
      </c>
      <c r="X49" s="68"/>
      <c r="Y49" s="68"/>
      <c r="Z49" s="68"/>
      <c r="AA49" s="68" t="s">
        <v>10</v>
      </c>
      <c r="AB49" s="68"/>
      <c r="AC49" s="68"/>
      <c r="AD49" s="68"/>
      <c r="AE49" s="68" t="s">
        <v>10</v>
      </c>
      <c r="AF49" s="68"/>
      <c r="AG49" s="68"/>
      <c r="AH49" s="69"/>
      <c r="AI49" s="44" t="s">
        <v>10</v>
      </c>
    </row>
    <row r="50" spans="1:35" s="2" customFormat="1" ht="99.75" customHeight="1" x14ac:dyDescent="0.25">
      <c r="A50" s="93"/>
      <c r="B50" s="94" t="s">
        <v>126</v>
      </c>
      <c r="C50" s="44"/>
      <c r="D50" s="95"/>
      <c r="E50" s="97"/>
      <c r="F50" s="46">
        <v>43831</v>
      </c>
      <c r="G50" s="46">
        <v>44926</v>
      </c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68"/>
      <c r="Y50" s="68"/>
      <c r="Z50" s="68"/>
      <c r="AA50" s="68" t="s">
        <v>10</v>
      </c>
      <c r="AB50" s="68"/>
      <c r="AC50" s="68"/>
      <c r="AD50" s="68"/>
      <c r="AE50" s="68" t="s">
        <v>10</v>
      </c>
      <c r="AF50" s="68"/>
      <c r="AG50" s="68"/>
      <c r="AH50" s="69"/>
      <c r="AI50" s="44" t="s">
        <v>10</v>
      </c>
    </row>
    <row r="51" spans="1:35" s="2" customFormat="1" ht="193.5" customHeight="1" x14ac:dyDescent="0.25">
      <c r="A51" s="93" t="s">
        <v>82</v>
      </c>
      <c r="B51" s="94" t="s">
        <v>129</v>
      </c>
      <c r="C51" s="44" t="s">
        <v>158</v>
      </c>
      <c r="D51" s="95" t="s">
        <v>122</v>
      </c>
      <c r="E51" s="69" t="s">
        <v>27</v>
      </c>
      <c r="F51" s="46">
        <v>43831</v>
      </c>
      <c r="G51" s="46">
        <v>44926</v>
      </c>
      <c r="H51" s="96">
        <f>I51+N51+S51</f>
        <v>40</v>
      </c>
      <c r="I51" s="96">
        <f t="shared" si="0"/>
        <v>0</v>
      </c>
      <c r="J51" s="96">
        <v>0</v>
      </c>
      <c r="K51" s="96">
        <v>0</v>
      </c>
      <c r="L51" s="96">
        <v>0</v>
      </c>
      <c r="M51" s="96">
        <v>0</v>
      </c>
      <c r="N51" s="96">
        <f t="shared" si="1"/>
        <v>20</v>
      </c>
      <c r="O51" s="96">
        <v>0</v>
      </c>
      <c r="P51" s="96">
        <v>0</v>
      </c>
      <c r="Q51" s="96">
        <v>20</v>
      </c>
      <c r="R51" s="96">
        <v>0</v>
      </c>
      <c r="S51" s="96">
        <f t="shared" ref="S51" si="4">T51+U51+V51+W51</f>
        <v>20</v>
      </c>
      <c r="T51" s="96">
        <v>0</v>
      </c>
      <c r="U51" s="96">
        <v>0</v>
      </c>
      <c r="V51" s="96">
        <v>20</v>
      </c>
      <c r="W51" s="96">
        <v>0</v>
      </c>
      <c r="X51" s="68"/>
      <c r="Y51" s="68" t="s">
        <v>10</v>
      </c>
      <c r="Z51" s="68"/>
      <c r="AA51" s="68"/>
      <c r="AB51" s="68"/>
      <c r="AC51" s="42" t="s">
        <v>10</v>
      </c>
      <c r="AD51" s="68"/>
      <c r="AE51" s="68"/>
      <c r="AF51" s="68"/>
      <c r="AG51" s="42" t="s">
        <v>10</v>
      </c>
      <c r="AH51" s="69"/>
      <c r="AI51" s="97"/>
    </row>
    <row r="52" spans="1:35" s="2" customFormat="1" ht="77.25" customHeight="1" x14ac:dyDescent="0.25">
      <c r="A52" s="93"/>
      <c r="B52" s="94" t="s">
        <v>149</v>
      </c>
      <c r="C52" s="43"/>
      <c r="D52" s="54"/>
      <c r="E52" s="97"/>
      <c r="F52" s="46">
        <v>43831</v>
      </c>
      <c r="G52" s="46">
        <v>44896</v>
      </c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68"/>
      <c r="Y52" s="68" t="s">
        <v>10</v>
      </c>
      <c r="Z52" s="68"/>
      <c r="AA52" s="68"/>
      <c r="AB52" s="68"/>
      <c r="AC52" s="68" t="s">
        <v>10</v>
      </c>
      <c r="AD52" s="68"/>
      <c r="AE52" s="68"/>
      <c r="AF52" s="68"/>
      <c r="AG52" s="68" t="s">
        <v>10</v>
      </c>
      <c r="AH52" s="69"/>
      <c r="AI52" s="69"/>
    </row>
    <row r="53" spans="1:35" s="10" customFormat="1" ht="165" x14ac:dyDescent="0.25">
      <c r="A53" s="87" t="s">
        <v>53</v>
      </c>
      <c r="B53" s="100" t="s">
        <v>150</v>
      </c>
      <c r="C53" s="36" t="s">
        <v>158</v>
      </c>
      <c r="D53" s="89" t="s">
        <v>122</v>
      </c>
      <c r="E53" s="101" t="s">
        <v>62</v>
      </c>
      <c r="F53" s="46">
        <v>43831</v>
      </c>
      <c r="G53" s="46">
        <v>44896</v>
      </c>
      <c r="H53" s="90">
        <f>I53+N53+S53</f>
        <v>395.40000000000003</v>
      </c>
      <c r="I53" s="90">
        <f>L53</f>
        <v>116.8</v>
      </c>
      <c r="J53" s="90">
        <f>J54+J55+J56</f>
        <v>0</v>
      </c>
      <c r="K53" s="90">
        <f t="shared" ref="K53:M53" si="5">K54+K55+K56</f>
        <v>0</v>
      </c>
      <c r="L53" s="90">
        <f t="shared" si="5"/>
        <v>116.8</v>
      </c>
      <c r="M53" s="90">
        <f t="shared" si="5"/>
        <v>0</v>
      </c>
      <c r="N53" s="90">
        <f>Q53</f>
        <v>139.30000000000001</v>
      </c>
      <c r="O53" s="90">
        <f>O54+O55+O56</f>
        <v>0</v>
      </c>
      <c r="P53" s="90">
        <f t="shared" ref="P53" si="6">P54+P55+P56</f>
        <v>0</v>
      </c>
      <c r="Q53" s="90">
        <f t="shared" ref="Q53" si="7">Q54+Q55+Q56</f>
        <v>139.30000000000001</v>
      </c>
      <c r="R53" s="90">
        <f t="shared" ref="R53:S53" si="8">R54+R55+R56</f>
        <v>0</v>
      </c>
      <c r="S53" s="90">
        <f t="shared" si="8"/>
        <v>139.30000000000001</v>
      </c>
      <c r="T53" s="90">
        <f>T54+T55+T56</f>
        <v>0</v>
      </c>
      <c r="U53" s="90">
        <f t="shared" ref="U53" si="9">U54+U55+U56</f>
        <v>0</v>
      </c>
      <c r="V53" s="90">
        <f t="shared" ref="V53" si="10">V54+V55+V56</f>
        <v>139.30000000000001</v>
      </c>
      <c r="W53" s="90">
        <f t="shared" ref="W53" si="11">W54+W55+W56</f>
        <v>0</v>
      </c>
      <c r="X53" s="92" t="s">
        <v>10</v>
      </c>
      <c r="Y53" s="92" t="s">
        <v>10</v>
      </c>
      <c r="Z53" s="92" t="s">
        <v>10</v>
      </c>
      <c r="AA53" s="92" t="s">
        <v>10</v>
      </c>
      <c r="AB53" s="92" t="s">
        <v>10</v>
      </c>
      <c r="AC53" s="92" t="s">
        <v>10</v>
      </c>
      <c r="AD53" s="92" t="s">
        <v>10</v>
      </c>
      <c r="AE53" s="92" t="s">
        <v>10</v>
      </c>
      <c r="AF53" s="92" t="s">
        <v>10</v>
      </c>
      <c r="AG53" s="92" t="s">
        <v>10</v>
      </c>
      <c r="AH53" s="89" t="s">
        <v>10</v>
      </c>
      <c r="AI53" s="89" t="s">
        <v>10</v>
      </c>
    </row>
    <row r="54" spans="1:35" s="10" customFormat="1" ht="186" customHeight="1" x14ac:dyDescent="0.25">
      <c r="A54" s="102" t="s">
        <v>105</v>
      </c>
      <c r="B54" s="103" t="s">
        <v>104</v>
      </c>
      <c r="C54" s="44" t="s">
        <v>158</v>
      </c>
      <c r="D54" s="95" t="s">
        <v>122</v>
      </c>
      <c r="E54" s="104" t="s">
        <v>62</v>
      </c>
      <c r="F54" s="46">
        <v>43831</v>
      </c>
      <c r="G54" s="46">
        <v>44896</v>
      </c>
      <c r="H54" s="105">
        <f>I54+N54+S54</f>
        <v>355.4</v>
      </c>
      <c r="I54" s="105">
        <f>L54</f>
        <v>116.8</v>
      </c>
      <c r="J54" s="105">
        <v>0</v>
      </c>
      <c r="K54" s="105">
        <v>0</v>
      </c>
      <c r="L54" s="105">
        <v>116.8</v>
      </c>
      <c r="M54" s="105">
        <v>0</v>
      </c>
      <c r="N54" s="96">
        <f t="shared" si="1"/>
        <v>119.3</v>
      </c>
      <c r="O54" s="105">
        <v>0</v>
      </c>
      <c r="P54" s="105">
        <v>0</v>
      </c>
      <c r="Q54" s="105">
        <v>119.3</v>
      </c>
      <c r="R54" s="105">
        <v>0</v>
      </c>
      <c r="S54" s="96">
        <f t="shared" ref="S54:S55" si="12">T54+U54+V54+W54</f>
        <v>119.3</v>
      </c>
      <c r="T54" s="105">
        <v>0</v>
      </c>
      <c r="U54" s="105">
        <v>0</v>
      </c>
      <c r="V54" s="105">
        <v>119.3</v>
      </c>
      <c r="W54" s="105">
        <v>0</v>
      </c>
      <c r="X54" s="92" t="s">
        <v>10</v>
      </c>
      <c r="Y54" s="92" t="s">
        <v>10</v>
      </c>
      <c r="Z54" s="92" t="s">
        <v>10</v>
      </c>
      <c r="AA54" s="92" t="s">
        <v>10</v>
      </c>
      <c r="AB54" s="92" t="s">
        <v>10</v>
      </c>
      <c r="AC54" s="92" t="s">
        <v>10</v>
      </c>
      <c r="AD54" s="92" t="s">
        <v>10</v>
      </c>
      <c r="AE54" s="92" t="s">
        <v>10</v>
      </c>
      <c r="AF54" s="92" t="s">
        <v>10</v>
      </c>
      <c r="AG54" s="92" t="s">
        <v>10</v>
      </c>
      <c r="AH54" s="89" t="s">
        <v>10</v>
      </c>
      <c r="AI54" s="89" t="s">
        <v>10</v>
      </c>
    </row>
    <row r="55" spans="1:35" s="2" customFormat="1" ht="182.25" customHeight="1" x14ac:dyDescent="0.25">
      <c r="A55" s="93" t="s">
        <v>55</v>
      </c>
      <c r="B55" s="106" t="s">
        <v>120</v>
      </c>
      <c r="C55" s="44" t="s">
        <v>158</v>
      </c>
      <c r="D55" s="95" t="s">
        <v>122</v>
      </c>
      <c r="E55" s="104" t="s">
        <v>62</v>
      </c>
      <c r="F55" s="46">
        <v>43831</v>
      </c>
      <c r="G55" s="46">
        <v>44896</v>
      </c>
      <c r="H55" s="96">
        <f>I55+N55+S55</f>
        <v>0</v>
      </c>
      <c r="I55" s="96">
        <f t="shared" si="0"/>
        <v>0</v>
      </c>
      <c r="J55" s="96">
        <v>0</v>
      </c>
      <c r="K55" s="96">
        <v>0</v>
      </c>
      <c r="L55" s="96">
        <v>0</v>
      </c>
      <c r="M55" s="96">
        <v>0</v>
      </c>
      <c r="N55" s="96">
        <f t="shared" si="1"/>
        <v>0</v>
      </c>
      <c r="O55" s="96">
        <v>0</v>
      </c>
      <c r="P55" s="96">
        <v>0</v>
      </c>
      <c r="Q55" s="96">
        <v>0</v>
      </c>
      <c r="R55" s="96">
        <v>0</v>
      </c>
      <c r="S55" s="96">
        <f t="shared" si="12"/>
        <v>0</v>
      </c>
      <c r="T55" s="96">
        <v>0</v>
      </c>
      <c r="U55" s="96">
        <v>0</v>
      </c>
      <c r="V55" s="96">
        <v>0</v>
      </c>
      <c r="W55" s="96">
        <v>0</v>
      </c>
      <c r="X55" s="107" t="s">
        <v>10</v>
      </c>
      <c r="Y55" s="107" t="s">
        <v>10</v>
      </c>
      <c r="Z55" s="107" t="s">
        <v>10</v>
      </c>
      <c r="AA55" s="107" t="s">
        <v>10</v>
      </c>
      <c r="AB55" s="107" t="s">
        <v>10</v>
      </c>
      <c r="AC55" s="107" t="s">
        <v>10</v>
      </c>
      <c r="AD55" s="107" t="s">
        <v>10</v>
      </c>
      <c r="AE55" s="107" t="s">
        <v>10</v>
      </c>
      <c r="AF55" s="107" t="s">
        <v>10</v>
      </c>
      <c r="AG55" s="107" t="s">
        <v>10</v>
      </c>
      <c r="AH55" s="95" t="s">
        <v>10</v>
      </c>
      <c r="AI55" s="95" t="s">
        <v>10</v>
      </c>
    </row>
    <row r="56" spans="1:35" s="2" customFormat="1" ht="198.75" customHeight="1" x14ac:dyDescent="0.25">
      <c r="A56" s="93" t="s">
        <v>118</v>
      </c>
      <c r="B56" s="106" t="s">
        <v>119</v>
      </c>
      <c r="C56" s="44" t="s">
        <v>158</v>
      </c>
      <c r="D56" s="95" t="s">
        <v>122</v>
      </c>
      <c r="E56" s="104" t="s">
        <v>62</v>
      </c>
      <c r="F56" s="46">
        <v>43831</v>
      </c>
      <c r="G56" s="46">
        <v>44896</v>
      </c>
      <c r="H56" s="96">
        <f>I56+N56+S56</f>
        <v>40</v>
      </c>
      <c r="I56" s="96">
        <f t="shared" ref="I56" si="13">J56+K56+L56+M56</f>
        <v>0</v>
      </c>
      <c r="J56" s="96">
        <v>0</v>
      </c>
      <c r="K56" s="96">
        <v>0</v>
      </c>
      <c r="L56" s="96">
        <v>0</v>
      </c>
      <c r="M56" s="96">
        <v>0</v>
      </c>
      <c r="N56" s="96">
        <f t="shared" ref="N56" si="14">O56+P56+Q56+R56</f>
        <v>20</v>
      </c>
      <c r="O56" s="96">
        <v>0</v>
      </c>
      <c r="P56" s="96">
        <v>0</v>
      </c>
      <c r="Q56" s="96">
        <v>20</v>
      </c>
      <c r="R56" s="96">
        <v>0</v>
      </c>
      <c r="S56" s="96">
        <f t="shared" ref="S56" si="15">T56+U56+V56+W56</f>
        <v>20</v>
      </c>
      <c r="T56" s="96">
        <v>0</v>
      </c>
      <c r="U56" s="96">
        <v>0</v>
      </c>
      <c r="V56" s="96">
        <v>20</v>
      </c>
      <c r="W56" s="96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95"/>
      <c r="AI56" s="95"/>
    </row>
    <row r="57" spans="1:35" s="2" customFormat="1" ht="208.5" customHeight="1" x14ac:dyDescent="0.25">
      <c r="A57" s="102"/>
      <c r="B57" s="108" t="s">
        <v>127</v>
      </c>
      <c r="C57" s="44" t="s">
        <v>158</v>
      </c>
      <c r="D57" s="95" t="s">
        <v>122</v>
      </c>
      <c r="E57" s="104" t="s">
        <v>62</v>
      </c>
      <c r="F57" s="46">
        <v>43831</v>
      </c>
      <c r="G57" s="46">
        <v>44896</v>
      </c>
      <c r="H57" s="105">
        <v>0</v>
      </c>
      <c r="I57" s="105">
        <v>0</v>
      </c>
      <c r="J57" s="105">
        <v>0</v>
      </c>
      <c r="K57" s="105">
        <v>0</v>
      </c>
      <c r="L57" s="105">
        <v>0</v>
      </c>
      <c r="M57" s="105">
        <v>0</v>
      </c>
      <c r="N57" s="105">
        <v>0</v>
      </c>
      <c r="O57" s="105">
        <v>0</v>
      </c>
      <c r="P57" s="105">
        <v>0</v>
      </c>
      <c r="Q57" s="105">
        <v>0</v>
      </c>
      <c r="R57" s="105">
        <v>0</v>
      </c>
      <c r="S57" s="105">
        <v>0</v>
      </c>
      <c r="T57" s="105">
        <v>0</v>
      </c>
      <c r="U57" s="105">
        <v>0</v>
      </c>
      <c r="V57" s="105">
        <v>0</v>
      </c>
      <c r="W57" s="105">
        <v>0</v>
      </c>
      <c r="X57" s="107" t="s">
        <v>10</v>
      </c>
      <c r="Y57" s="107" t="s">
        <v>10</v>
      </c>
      <c r="Z57" s="107" t="s">
        <v>10</v>
      </c>
      <c r="AA57" s="107" t="s">
        <v>10</v>
      </c>
      <c r="AB57" s="107" t="s">
        <v>10</v>
      </c>
      <c r="AC57" s="107" t="s">
        <v>10</v>
      </c>
      <c r="AD57" s="107" t="s">
        <v>10</v>
      </c>
      <c r="AE57" s="107" t="s">
        <v>10</v>
      </c>
      <c r="AF57" s="107" t="s">
        <v>10</v>
      </c>
      <c r="AG57" s="107" t="s">
        <v>10</v>
      </c>
      <c r="AH57" s="95" t="s">
        <v>10</v>
      </c>
      <c r="AI57" s="95" t="s">
        <v>10</v>
      </c>
    </row>
    <row r="58" spans="1:35" s="2" customFormat="1" ht="24" customHeight="1" x14ac:dyDescent="0.25">
      <c r="A58" s="135" t="s">
        <v>28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7"/>
    </row>
    <row r="59" spans="1:35" s="10" customFormat="1" ht="231" x14ac:dyDescent="0.25">
      <c r="A59" s="109" t="s">
        <v>83</v>
      </c>
      <c r="B59" s="100" t="s">
        <v>52</v>
      </c>
      <c r="C59" s="36" t="s">
        <v>158</v>
      </c>
      <c r="D59" s="89" t="s">
        <v>122</v>
      </c>
      <c r="E59" s="110" t="s">
        <v>37</v>
      </c>
      <c r="F59" s="46">
        <v>43831</v>
      </c>
      <c r="G59" s="46">
        <v>44896</v>
      </c>
      <c r="H59" s="91">
        <f>I59+N59+S59</f>
        <v>2038</v>
      </c>
      <c r="I59" s="91">
        <f>J59+K59+L59+M59</f>
        <v>658</v>
      </c>
      <c r="J59" s="91">
        <f>J60+J61+J62+J64+J65+J70+J71</f>
        <v>0</v>
      </c>
      <c r="K59" s="91">
        <f t="shared" ref="K59" si="16">K60+K61+K62+K64+K65+K70+K71</f>
        <v>0</v>
      </c>
      <c r="L59" s="91">
        <f t="shared" ref="L59" si="17">L60+L61+L62+L64+L65+L70+L71</f>
        <v>658</v>
      </c>
      <c r="M59" s="91">
        <f t="shared" ref="M59" si="18">M60+M61+M62+M64+M65+M70+M71</f>
        <v>0</v>
      </c>
      <c r="N59" s="91">
        <f>O59+P59+Q59+R59</f>
        <v>690</v>
      </c>
      <c r="O59" s="91">
        <f>O60+O61+O62+O64+O65+O70+O71</f>
        <v>0</v>
      </c>
      <c r="P59" s="91">
        <f t="shared" ref="P59" si="19">P60+P61+P62+P64+P65+P70+P71</f>
        <v>0</v>
      </c>
      <c r="Q59" s="91">
        <f t="shared" ref="Q59" si="20">Q60+Q61+Q62+Q64+Q65+Q70+Q71</f>
        <v>690</v>
      </c>
      <c r="R59" s="91">
        <f t="shared" ref="R59" si="21">R60+R61+R62+R64+R65+R70+R71</f>
        <v>0</v>
      </c>
      <c r="S59" s="91">
        <f>T59+U59+V59+W59</f>
        <v>690</v>
      </c>
      <c r="T59" s="91">
        <f>T60+T61+T62+T64+T65+T70+T71</f>
        <v>0</v>
      </c>
      <c r="U59" s="91">
        <f t="shared" ref="U59:W59" si="22">U60+U61+U62+U64+U65+U70+U71</f>
        <v>0</v>
      </c>
      <c r="V59" s="91">
        <f t="shared" si="22"/>
        <v>690</v>
      </c>
      <c r="W59" s="91">
        <f t="shared" si="22"/>
        <v>0</v>
      </c>
      <c r="X59" s="89" t="s">
        <v>10</v>
      </c>
      <c r="Y59" s="89" t="s">
        <v>10</v>
      </c>
      <c r="Z59" s="89" t="s">
        <v>10</v>
      </c>
      <c r="AA59" s="89" t="s">
        <v>10</v>
      </c>
      <c r="AB59" s="89" t="s">
        <v>10</v>
      </c>
      <c r="AC59" s="89" t="s">
        <v>10</v>
      </c>
      <c r="AD59" s="89" t="s">
        <v>10</v>
      </c>
      <c r="AE59" s="89" t="s">
        <v>10</v>
      </c>
      <c r="AF59" s="89" t="s">
        <v>10</v>
      </c>
      <c r="AG59" s="89" t="s">
        <v>10</v>
      </c>
      <c r="AH59" s="89" t="s">
        <v>10</v>
      </c>
      <c r="AI59" s="89" t="s">
        <v>10</v>
      </c>
    </row>
    <row r="60" spans="1:35" s="2" customFormat="1" ht="178.5" customHeight="1" x14ac:dyDescent="0.25">
      <c r="A60" s="111" t="s">
        <v>86</v>
      </c>
      <c r="B60" s="94" t="s">
        <v>54</v>
      </c>
      <c r="C60" s="44" t="s">
        <v>158</v>
      </c>
      <c r="D60" s="95" t="s">
        <v>122</v>
      </c>
      <c r="E60" s="97" t="s">
        <v>80</v>
      </c>
      <c r="F60" s="46">
        <v>43831</v>
      </c>
      <c r="G60" s="46">
        <v>44896</v>
      </c>
      <c r="H60" s="96">
        <f>I60+N60+S60</f>
        <v>640</v>
      </c>
      <c r="I60" s="96">
        <f>J60+K60+L60</f>
        <v>0</v>
      </c>
      <c r="J60" s="96">
        <v>0</v>
      </c>
      <c r="K60" s="96">
        <v>0</v>
      </c>
      <c r="L60" s="96">
        <v>0</v>
      </c>
      <c r="M60" s="96">
        <v>0</v>
      </c>
      <c r="N60" s="96">
        <f>O60+P60+Q60</f>
        <v>320</v>
      </c>
      <c r="O60" s="96">
        <v>0</v>
      </c>
      <c r="P60" s="96">
        <v>0</v>
      </c>
      <c r="Q60" s="96">
        <v>320</v>
      </c>
      <c r="R60" s="96">
        <v>0</v>
      </c>
      <c r="S60" s="96">
        <f>T60+U60+V60</f>
        <v>320</v>
      </c>
      <c r="T60" s="96">
        <v>0</v>
      </c>
      <c r="U60" s="96">
        <v>0</v>
      </c>
      <c r="V60" s="96">
        <v>320</v>
      </c>
      <c r="W60" s="96">
        <v>0</v>
      </c>
      <c r="X60" s="68" t="s">
        <v>10</v>
      </c>
      <c r="Y60" s="68" t="s">
        <v>10</v>
      </c>
      <c r="Z60" s="68" t="s">
        <v>10</v>
      </c>
      <c r="AA60" s="68" t="s">
        <v>10</v>
      </c>
      <c r="AB60" s="68" t="s">
        <v>10</v>
      </c>
      <c r="AC60" s="68" t="s">
        <v>10</v>
      </c>
      <c r="AD60" s="68" t="s">
        <v>10</v>
      </c>
      <c r="AE60" s="68" t="s">
        <v>10</v>
      </c>
      <c r="AF60" s="68" t="s">
        <v>10</v>
      </c>
      <c r="AG60" s="68" t="s">
        <v>10</v>
      </c>
      <c r="AH60" s="68" t="s">
        <v>10</v>
      </c>
      <c r="AI60" s="68" t="s">
        <v>10</v>
      </c>
    </row>
    <row r="61" spans="1:35" s="2" customFormat="1" ht="148.5" x14ac:dyDescent="0.25">
      <c r="A61" s="111" t="s">
        <v>88</v>
      </c>
      <c r="B61" s="94" t="s">
        <v>56</v>
      </c>
      <c r="C61" s="44" t="s">
        <v>158</v>
      </c>
      <c r="D61" s="95" t="s">
        <v>122</v>
      </c>
      <c r="E61" s="97" t="s">
        <v>73</v>
      </c>
      <c r="F61" s="46">
        <v>43831</v>
      </c>
      <c r="G61" s="46">
        <v>44896</v>
      </c>
      <c r="H61" s="96">
        <f>I61+N61+S61</f>
        <v>100</v>
      </c>
      <c r="I61" s="96">
        <f t="shared" ref="I61:I75" si="23">J61+K61+L61</f>
        <v>0</v>
      </c>
      <c r="J61" s="96">
        <v>0</v>
      </c>
      <c r="K61" s="96">
        <v>0</v>
      </c>
      <c r="L61" s="96">
        <v>0</v>
      </c>
      <c r="M61" s="96">
        <v>0</v>
      </c>
      <c r="N61" s="96">
        <f t="shared" ref="N61:N75" si="24">O61+P61+Q61</f>
        <v>50</v>
      </c>
      <c r="O61" s="96">
        <v>0</v>
      </c>
      <c r="P61" s="96">
        <v>0</v>
      </c>
      <c r="Q61" s="96">
        <v>50</v>
      </c>
      <c r="R61" s="96">
        <v>0</v>
      </c>
      <c r="S61" s="96">
        <f t="shared" ref="S61:S62" si="25">T61+U61+V61</f>
        <v>50</v>
      </c>
      <c r="T61" s="96">
        <v>0</v>
      </c>
      <c r="U61" s="96">
        <v>0</v>
      </c>
      <c r="V61" s="96">
        <v>50</v>
      </c>
      <c r="W61" s="96">
        <v>0</v>
      </c>
      <c r="X61" s="68" t="s">
        <v>10</v>
      </c>
      <c r="Y61" s="68" t="s">
        <v>10</v>
      </c>
      <c r="Z61" s="68" t="s">
        <v>10</v>
      </c>
      <c r="AA61" s="68" t="s">
        <v>10</v>
      </c>
      <c r="AB61" s="68" t="s">
        <v>10</v>
      </c>
      <c r="AC61" s="68" t="s">
        <v>10</v>
      </c>
      <c r="AD61" s="68" t="s">
        <v>10</v>
      </c>
      <c r="AE61" s="68" t="s">
        <v>10</v>
      </c>
      <c r="AF61" s="68" t="s">
        <v>10</v>
      </c>
      <c r="AG61" s="68" t="s">
        <v>10</v>
      </c>
      <c r="AH61" s="69" t="s">
        <v>10</v>
      </c>
      <c r="AI61" s="69" t="s">
        <v>10</v>
      </c>
    </row>
    <row r="62" spans="1:35" s="2" customFormat="1" ht="148.5" x14ac:dyDescent="0.25">
      <c r="A62" s="111" t="s">
        <v>89</v>
      </c>
      <c r="B62" s="94" t="s">
        <v>57</v>
      </c>
      <c r="C62" s="44" t="s">
        <v>158</v>
      </c>
      <c r="D62" s="95" t="s">
        <v>122</v>
      </c>
      <c r="E62" s="97" t="s">
        <v>74</v>
      </c>
      <c r="F62" s="46">
        <v>43831</v>
      </c>
      <c r="G62" s="46">
        <v>44896</v>
      </c>
      <c r="H62" s="96">
        <f>I62+N62+S62</f>
        <v>140</v>
      </c>
      <c r="I62" s="96">
        <f t="shared" si="23"/>
        <v>40</v>
      </c>
      <c r="J62" s="96">
        <v>0</v>
      </c>
      <c r="K62" s="96">
        <v>0</v>
      </c>
      <c r="L62" s="96">
        <v>40</v>
      </c>
      <c r="M62" s="96">
        <v>0</v>
      </c>
      <c r="N62" s="96">
        <f t="shared" si="24"/>
        <v>50</v>
      </c>
      <c r="O62" s="96">
        <v>0</v>
      </c>
      <c r="P62" s="96">
        <v>0</v>
      </c>
      <c r="Q62" s="96">
        <v>50</v>
      </c>
      <c r="R62" s="96">
        <v>0</v>
      </c>
      <c r="S62" s="96">
        <f t="shared" si="25"/>
        <v>50</v>
      </c>
      <c r="T62" s="96">
        <v>0</v>
      </c>
      <c r="U62" s="96">
        <v>0</v>
      </c>
      <c r="V62" s="96">
        <v>50</v>
      </c>
      <c r="W62" s="96">
        <v>0</v>
      </c>
      <c r="X62" s="68" t="s">
        <v>10</v>
      </c>
      <c r="Y62" s="68" t="s">
        <v>10</v>
      </c>
      <c r="Z62" s="68" t="s">
        <v>10</v>
      </c>
      <c r="AA62" s="68" t="s">
        <v>10</v>
      </c>
      <c r="AB62" s="68" t="s">
        <v>10</v>
      </c>
      <c r="AC62" s="68" t="s">
        <v>10</v>
      </c>
      <c r="AD62" s="68" t="s">
        <v>10</v>
      </c>
      <c r="AE62" s="68" t="s">
        <v>10</v>
      </c>
      <c r="AF62" s="68" t="s">
        <v>10</v>
      </c>
      <c r="AG62" s="68" t="s">
        <v>10</v>
      </c>
      <c r="AH62" s="69" t="s">
        <v>10</v>
      </c>
      <c r="AI62" s="69" t="s">
        <v>10</v>
      </c>
    </row>
    <row r="63" spans="1:35" s="2" customFormat="1" ht="78.75" customHeight="1" x14ac:dyDescent="0.25">
      <c r="A63" s="111"/>
      <c r="B63" s="106" t="s">
        <v>151</v>
      </c>
      <c r="C63" s="43"/>
      <c r="D63" s="54"/>
      <c r="E63" s="97"/>
      <c r="F63" s="46">
        <v>43831</v>
      </c>
      <c r="G63" s="46">
        <v>44896</v>
      </c>
      <c r="H63" s="99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68" t="s">
        <v>10</v>
      </c>
      <c r="Y63" s="68" t="s">
        <v>10</v>
      </c>
      <c r="Z63" s="68" t="s">
        <v>10</v>
      </c>
      <c r="AA63" s="68" t="s">
        <v>10</v>
      </c>
      <c r="AB63" s="68" t="s">
        <v>10</v>
      </c>
      <c r="AC63" s="68" t="s">
        <v>10</v>
      </c>
      <c r="AD63" s="68" t="s">
        <v>10</v>
      </c>
      <c r="AE63" s="68" t="s">
        <v>10</v>
      </c>
      <c r="AF63" s="68" t="s">
        <v>10</v>
      </c>
      <c r="AG63" s="68" t="s">
        <v>10</v>
      </c>
      <c r="AH63" s="69" t="s">
        <v>10</v>
      </c>
      <c r="AI63" s="69" t="s">
        <v>10</v>
      </c>
    </row>
    <row r="64" spans="1:35" s="2" customFormat="1" ht="193.5" customHeight="1" x14ac:dyDescent="0.25">
      <c r="A64" s="111" t="s">
        <v>90</v>
      </c>
      <c r="B64" s="94" t="s">
        <v>95</v>
      </c>
      <c r="C64" s="44" t="s">
        <v>158</v>
      </c>
      <c r="D64" s="95" t="s">
        <v>122</v>
      </c>
      <c r="E64" s="97" t="s">
        <v>75</v>
      </c>
      <c r="F64" s="46">
        <v>43831</v>
      </c>
      <c r="G64" s="46">
        <v>44896</v>
      </c>
      <c r="H64" s="96">
        <f>I64+N64+S64</f>
        <v>101.7</v>
      </c>
      <c r="I64" s="96">
        <f t="shared" si="23"/>
        <v>71.7</v>
      </c>
      <c r="J64" s="96">
        <v>0</v>
      </c>
      <c r="K64" s="96">
        <v>0</v>
      </c>
      <c r="L64" s="96">
        <v>71.7</v>
      </c>
      <c r="M64" s="96">
        <v>0</v>
      </c>
      <c r="N64" s="96">
        <f t="shared" si="24"/>
        <v>15</v>
      </c>
      <c r="O64" s="96">
        <v>0</v>
      </c>
      <c r="P64" s="96">
        <v>0</v>
      </c>
      <c r="Q64" s="96">
        <v>15</v>
      </c>
      <c r="R64" s="96">
        <v>0</v>
      </c>
      <c r="S64" s="96">
        <f t="shared" ref="S64:S73" si="26">T64+U64+V64</f>
        <v>15</v>
      </c>
      <c r="T64" s="96">
        <v>0</v>
      </c>
      <c r="U64" s="96">
        <v>0</v>
      </c>
      <c r="V64" s="96">
        <v>15</v>
      </c>
      <c r="W64" s="96">
        <v>0</v>
      </c>
      <c r="X64" s="68" t="s">
        <v>10</v>
      </c>
      <c r="Y64" s="68" t="s">
        <v>10</v>
      </c>
      <c r="Z64" s="68" t="s">
        <v>10</v>
      </c>
      <c r="AA64" s="68" t="s">
        <v>10</v>
      </c>
      <c r="AB64" s="68" t="s">
        <v>10</v>
      </c>
      <c r="AC64" s="68" t="s">
        <v>10</v>
      </c>
      <c r="AD64" s="68" t="s">
        <v>10</v>
      </c>
      <c r="AE64" s="68" t="s">
        <v>10</v>
      </c>
      <c r="AF64" s="68" t="s">
        <v>10</v>
      </c>
      <c r="AG64" s="68" t="s">
        <v>10</v>
      </c>
      <c r="AH64" s="69" t="s">
        <v>10</v>
      </c>
      <c r="AI64" s="69" t="s">
        <v>10</v>
      </c>
    </row>
    <row r="65" spans="1:35" s="2" customFormat="1" ht="186" customHeight="1" x14ac:dyDescent="0.25">
      <c r="A65" s="111" t="s">
        <v>99</v>
      </c>
      <c r="B65" s="94" t="s">
        <v>96</v>
      </c>
      <c r="C65" s="44" t="s">
        <v>158</v>
      </c>
      <c r="D65" s="95" t="s">
        <v>122</v>
      </c>
      <c r="E65" s="97" t="s">
        <v>76</v>
      </c>
      <c r="F65" s="46">
        <v>43831</v>
      </c>
      <c r="G65" s="46">
        <v>44896</v>
      </c>
      <c r="H65" s="96">
        <f>I65+N65+S65</f>
        <v>946.3</v>
      </c>
      <c r="I65" s="96">
        <f t="shared" si="23"/>
        <v>546.29999999999995</v>
      </c>
      <c r="J65" s="96">
        <v>0</v>
      </c>
      <c r="K65" s="96">
        <v>0</v>
      </c>
      <c r="L65" s="96">
        <v>546.29999999999995</v>
      </c>
      <c r="M65" s="96">
        <v>0</v>
      </c>
      <c r="N65" s="96">
        <f t="shared" si="24"/>
        <v>200</v>
      </c>
      <c r="O65" s="96">
        <v>0</v>
      </c>
      <c r="P65" s="96">
        <v>0</v>
      </c>
      <c r="Q65" s="96">
        <v>200</v>
      </c>
      <c r="R65" s="96">
        <v>0</v>
      </c>
      <c r="S65" s="96">
        <f t="shared" si="26"/>
        <v>200</v>
      </c>
      <c r="T65" s="96">
        <v>0</v>
      </c>
      <c r="U65" s="96">
        <v>0</v>
      </c>
      <c r="V65" s="96">
        <v>200</v>
      </c>
      <c r="W65" s="96">
        <v>0</v>
      </c>
      <c r="X65" s="69" t="s">
        <v>10</v>
      </c>
      <c r="Y65" s="69" t="s">
        <v>10</v>
      </c>
      <c r="Z65" s="69" t="s">
        <v>10</v>
      </c>
      <c r="AA65" s="69" t="s">
        <v>10</v>
      </c>
      <c r="AB65" s="69" t="s">
        <v>10</v>
      </c>
      <c r="AC65" s="69" t="s">
        <v>10</v>
      </c>
      <c r="AD65" s="69" t="s">
        <v>10</v>
      </c>
      <c r="AE65" s="69" t="s">
        <v>10</v>
      </c>
      <c r="AF65" s="69" t="s">
        <v>10</v>
      </c>
      <c r="AG65" s="69" t="s">
        <v>10</v>
      </c>
      <c r="AH65" s="69" t="s">
        <v>10</v>
      </c>
      <c r="AI65" s="69" t="s">
        <v>10</v>
      </c>
    </row>
    <row r="66" spans="1:35" s="2" customFormat="1" ht="148.5" hidden="1" x14ac:dyDescent="0.25">
      <c r="A66" s="111"/>
      <c r="B66" s="94" t="s">
        <v>34</v>
      </c>
      <c r="C66" s="44" t="s">
        <v>115</v>
      </c>
      <c r="D66" s="95" t="s">
        <v>122</v>
      </c>
      <c r="E66" s="97" t="s">
        <v>29</v>
      </c>
      <c r="F66" s="46">
        <v>43831</v>
      </c>
      <c r="G66" s="46">
        <v>44896</v>
      </c>
      <c r="H66" s="96" t="e">
        <f>#REF!+I66+N66</f>
        <v>#REF!</v>
      </c>
      <c r="I66" s="96">
        <f t="shared" si="23"/>
        <v>0</v>
      </c>
      <c r="J66" s="96">
        <v>0</v>
      </c>
      <c r="K66" s="96">
        <v>0</v>
      </c>
      <c r="L66" s="96">
        <v>0</v>
      </c>
      <c r="M66" s="96">
        <v>0</v>
      </c>
      <c r="N66" s="96">
        <f t="shared" si="24"/>
        <v>0</v>
      </c>
      <c r="O66" s="96">
        <v>0</v>
      </c>
      <c r="P66" s="96">
        <v>0</v>
      </c>
      <c r="Q66" s="96">
        <v>0</v>
      </c>
      <c r="R66" s="96">
        <v>0</v>
      </c>
      <c r="S66" s="96">
        <f t="shared" si="26"/>
        <v>0</v>
      </c>
      <c r="T66" s="96">
        <v>0</v>
      </c>
      <c r="U66" s="96">
        <v>0</v>
      </c>
      <c r="V66" s="96">
        <v>0</v>
      </c>
      <c r="W66" s="96">
        <v>0</v>
      </c>
      <c r="X66" s="97" t="s">
        <v>10</v>
      </c>
      <c r="Y66" s="97"/>
      <c r="Z66" s="97"/>
      <c r="AA66" s="97" t="s">
        <v>10</v>
      </c>
      <c r="AB66" s="97" t="s">
        <v>10</v>
      </c>
      <c r="AC66" s="97"/>
      <c r="AD66" s="97" t="s">
        <v>10</v>
      </c>
      <c r="AE66" s="97" t="s">
        <v>10</v>
      </c>
      <c r="AF66" s="97" t="s">
        <v>10</v>
      </c>
      <c r="AG66" s="97"/>
      <c r="AH66" s="97" t="s">
        <v>10</v>
      </c>
      <c r="AI66" s="97"/>
    </row>
    <row r="67" spans="1:35" s="2" customFormat="1" ht="148.5" hidden="1" x14ac:dyDescent="0.25">
      <c r="A67" s="111"/>
      <c r="B67" s="94" t="s">
        <v>152</v>
      </c>
      <c r="C67" s="44" t="s">
        <v>115</v>
      </c>
      <c r="D67" s="95" t="s">
        <v>122</v>
      </c>
      <c r="E67" s="97" t="s">
        <v>29</v>
      </c>
      <c r="F67" s="46">
        <v>43831</v>
      </c>
      <c r="G67" s="46">
        <v>44896</v>
      </c>
      <c r="H67" s="96" t="e">
        <f>#REF!+I67+N67</f>
        <v>#REF!</v>
      </c>
      <c r="I67" s="96">
        <f t="shared" si="23"/>
        <v>0</v>
      </c>
      <c r="J67" s="96"/>
      <c r="K67" s="96"/>
      <c r="L67" s="96"/>
      <c r="M67" s="96"/>
      <c r="N67" s="96">
        <f t="shared" si="24"/>
        <v>0</v>
      </c>
      <c r="O67" s="96"/>
      <c r="P67" s="96"/>
      <c r="Q67" s="96"/>
      <c r="R67" s="96"/>
      <c r="S67" s="96">
        <f t="shared" si="26"/>
        <v>0</v>
      </c>
      <c r="T67" s="96"/>
      <c r="U67" s="96"/>
      <c r="V67" s="96"/>
      <c r="W67" s="96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</row>
    <row r="68" spans="1:35" s="2" customFormat="1" ht="148.5" hidden="1" x14ac:dyDescent="0.25">
      <c r="A68" s="111"/>
      <c r="B68" s="94" t="s">
        <v>35</v>
      </c>
      <c r="C68" s="44" t="s">
        <v>115</v>
      </c>
      <c r="D68" s="95" t="s">
        <v>122</v>
      </c>
      <c r="E68" s="97" t="s">
        <v>30</v>
      </c>
      <c r="F68" s="46">
        <v>43831</v>
      </c>
      <c r="G68" s="46">
        <v>44896</v>
      </c>
      <c r="H68" s="96" t="e">
        <f>#REF!+I68+N68</f>
        <v>#REF!</v>
      </c>
      <c r="I68" s="96">
        <f t="shared" si="23"/>
        <v>0</v>
      </c>
      <c r="J68" s="96">
        <v>0</v>
      </c>
      <c r="K68" s="96">
        <v>0</v>
      </c>
      <c r="L68" s="96">
        <v>0</v>
      </c>
      <c r="M68" s="96">
        <v>0</v>
      </c>
      <c r="N68" s="96">
        <f t="shared" si="24"/>
        <v>0</v>
      </c>
      <c r="O68" s="96">
        <v>0</v>
      </c>
      <c r="P68" s="96">
        <v>0</v>
      </c>
      <c r="Q68" s="96">
        <v>0</v>
      </c>
      <c r="R68" s="96">
        <v>0</v>
      </c>
      <c r="S68" s="96">
        <f t="shared" si="26"/>
        <v>0</v>
      </c>
      <c r="T68" s="96">
        <v>0</v>
      </c>
      <c r="U68" s="96">
        <v>0</v>
      </c>
      <c r="V68" s="96">
        <v>0</v>
      </c>
      <c r="W68" s="96">
        <v>0</v>
      </c>
      <c r="X68" s="97" t="s">
        <v>10</v>
      </c>
      <c r="Y68" s="97"/>
      <c r="Z68" s="97"/>
      <c r="AA68" s="97" t="s">
        <v>10</v>
      </c>
      <c r="AB68" s="97" t="s">
        <v>10</v>
      </c>
      <c r="AC68" s="97"/>
      <c r="AD68" s="97" t="s">
        <v>10</v>
      </c>
      <c r="AE68" s="97" t="s">
        <v>10</v>
      </c>
      <c r="AF68" s="97" t="s">
        <v>10</v>
      </c>
      <c r="AG68" s="97"/>
      <c r="AH68" s="97" t="s">
        <v>10</v>
      </c>
      <c r="AI68" s="97"/>
    </row>
    <row r="69" spans="1:35" s="2" customFormat="1" ht="148.5" hidden="1" x14ac:dyDescent="0.25">
      <c r="A69" s="111"/>
      <c r="B69" s="94" t="s">
        <v>36</v>
      </c>
      <c r="C69" s="44" t="s">
        <v>115</v>
      </c>
      <c r="D69" s="95" t="s">
        <v>122</v>
      </c>
      <c r="E69" s="97" t="s">
        <v>31</v>
      </c>
      <c r="F69" s="46">
        <v>43831</v>
      </c>
      <c r="G69" s="46">
        <v>44896</v>
      </c>
      <c r="H69" s="96" t="e">
        <f>#REF!+I69+N69</f>
        <v>#REF!</v>
      </c>
      <c r="I69" s="96">
        <f t="shared" si="23"/>
        <v>0</v>
      </c>
      <c r="J69" s="96">
        <v>0</v>
      </c>
      <c r="K69" s="96">
        <v>0</v>
      </c>
      <c r="L69" s="96">
        <v>0</v>
      </c>
      <c r="M69" s="96">
        <v>0</v>
      </c>
      <c r="N69" s="96">
        <f t="shared" si="24"/>
        <v>0</v>
      </c>
      <c r="O69" s="96">
        <v>0</v>
      </c>
      <c r="P69" s="96">
        <v>0</v>
      </c>
      <c r="Q69" s="96">
        <v>0</v>
      </c>
      <c r="R69" s="96">
        <v>0</v>
      </c>
      <c r="S69" s="96">
        <f t="shared" si="26"/>
        <v>0</v>
      </c>
      <c r="T69" s="96">
        <v>0</v>
      </c>
      <c r="U69" s="96">
        <v>0</v>
      </c>
      <c r="V69" s="96">
        <v>0</v>
      </c>
      <c r="W69" s="96">
        <v>0</v>
      </c>
      <c r="X69" s="97" t="s">
        <v>10</v>
      </c>
      <c r="Y69" s="97"/>
      <c r="Z69" s="97"/>
      <c r="AA69" s="97" t="s">
        <v>10</v>
      </c>
      <c r="AB69" s="97" t="s">
        <v>10</v>
      </c>
      <c r="AC69" s="97"/>
      <c r="AD69" s="97" t="s">
        <v>10</v>
      </c>
      <c r="AE69" s="97" t="s">
        <v>10</v>
      </c>
      <c r="AF69" s="97" t="s">
        <v>10</v>
      </c>
      <c r="AG69" s="97"/>
      <c r="AH69" s="97" t="s">
        <v>10</v>
      </c>
      <c r="AI69" s="97"/>
    </row>
    <row r="70" spans="1:35" s="2" customFormat="1" ht="148.5" x14ac:dyDescent="0.25">
      <c r="A70" s="111" t="s">
        <v>91</v>
      </c>
      <c r="B70" s="94" t="s">
        <v>97</v>
      </c>
      <c r="C70" s="44" t="s">
        <v>158</v>
      </c>
      <c r="D70" s="95" t="s">
        <v>122</v>
      </c>
      <c r="E70" s="97" t="s">
        <v>81</v>
      </c>
      <c r="F70" s="46">
        <v>43831</v>
      </c>
      <c r="G70" s="46">
        <v>44896</v>
      </c>
      <c r="H70" s="96">
        <f>I70+N70+S70</f>
        <v>100</v>
      </c>
      <c r="I70" s="96">
        <f t="shared" si="23"/>
        <v>0</v>
      </c>
      <c r="J70" s="96">
        <v>0</v>
      </c>
      <c r="K70" s="96">
        <v>0</v>
      </c>
      <c r="L70" s="96">
        <v>0</v>
      </c>
      <c r="M70" s="96">
        <v>0</v>
      </c>
      <c r="N70" s="96">
        <f t="shared" si="24"/>
        <v>50</v>
      </c>
      <c r="O70" s="96">
        <v>0</v>
      </c>
      <c r="P70" s="96">
        <v>0</v>
      </c>
      <c r="Q70" s="96">
        <v>50</v>
      </c>
      <c r="R70" s="96">
        <v>0</v>
      </c>
      <c r="S70" s="96">
        <f t="shared" si="26"/>
        <v>50</v>
      </c>
      <c r="T70" s="96">
        <v>0</v>
      </c>
      <c r="U70" s="96">
        <v>0</v>
      </c>
      <c r="V70" s="96">
        <v>50</v>
      </c>
      <c r="W70" s="96">
        <v>0</v>
      </c>
      <c r="X70" s="69" t="s">
        <v>10</v>
      </c>
      <c r="Y70" s="69" t="s">
        <v>10</v>
      </c>
      <c r="Z70" s="69" t="s">
        <v>10</v>
      </c>
      <c r="AA70" s="69" t="s">
        <v>10</v>
      </c>
      <c r="AB70" s="69" t="s">
        <v>10</v>
      </c>
      <c r="AC70" s="69" t="s">
        <v>10</v>
      </c>
      <c r="AD70" s="69" t="s">
        <v>10</v>
      </c>
      <c r="AE70" s="69" t="s">
        <v>10</v>
      </c>
      <c r="AF70" s="69" t="s">
        <v>10</v>
      </c>
      <c r="AG70" s="69" t="s">
        <v>10</v>
      </c>
      <c r="AH70" s="69" t="s">
        <v>10</v>
      </c>
      <c r="AI70" s="69" t="s">
        <v>10</v>
      </c>
    </row>
    <row r="71" spans="1:35" s="2" customFormat="1" ht="202.5" customHeight="1" x14ac:dyDescent="0.25">
      <c r="A71" s="111" t="s">
        <v>94</v>
      </c>
      <c r="B71" s="94" t="s">
        <v>98</v>
      </c>
      <c r="C71" s="44" t="s">
        <v>158</v>
      </c>
      <c r="D71" s="95" t="s">
        <v>122</v>
      </c>
      <c r="E71" s="97" t="s">
        <v>77</v>
      </c>
      <c r="F71" s="46">
        <v>43831</v>
      </c>
      <c r="G71" s="46">
        <v>44896</v>
      </c>
      <c r="H71" s="96">
        <f>I71+N71+S71</f>
        <v>10</v>
      </c>
      <c r="I71" s="96">
        <f t="shared" si="23"/>
        <v>0</v>
      </c>
      <c r="J71" s="96">
        <v>0</v>
      </c>
      <c r="K71" s="96">
        <v>0</v>
      </c>
      <c r="L71" s="96">
        <v>0</v>
      </c>
      <c r="M71" s="96">
        <v>0</v>
      </c>
      <c r="N71" s="96">
        <f t="shared" si="24"/>
        <v>5</v>
      </c>
      <c r="O71" s="96">
        <v>0</v>
      </c>
      <c r="P71" s="96">
        <v>0</v>
      </c>
      <c r="Q71" s="96">
        <v>5</v>
      </c>
      <c r="R71" s="96">
        <v>0</v>
      </c>
      <c r="S71" s="96">
        <f t="shared" si="26"/>
        <v>5</v>
      </c>
      <c r="T71" s="96">
        <v>0</v>
      </c>
      <c r="U71" s="96">
        <v>0</v>
      </c>
      <c r="V71" s="96">
        <v>5</v>
      </c>
      <c r="W71" s="96">
        <v>0</v>
      </c>
      <c r="X71" s="68" t="s">
        <v>10</v>
      </c>
      <c r="Y71" s="68" t="s">
        <v>10</v>
      </c>
      <c r="Z71" s="68" t="s">
        <v>10</v>
      </c>
      <c r="AA71" s="68" t="s">
        <v>10</v>
      </c>
      <c r="AB71" s="68" t="s">
        <v>10</v>
      </c>
      <c r="AC71" s="68" t="s">
        <v>10</v>
      </c>
      <c r="AD71" s="68" t="s">
        <v>10</v>
      </c>
      <c r="AE71" s="68" t="s">
        <v>10</v>
      </c>
      <c r="AF71" s="68" t="s">
        <v>10</v>
      </c>
      <c r="AG71" s="68" t="s">
        <v>10</v>
      </c>
      <c r="AH71" s="69" t="s">
        <v>10</v>
      </c>
      <c r="AI71" s="69" t="s">
        <v>10</v>
      </c>
    </row>
    <row r="72" spans="1:35" s="2" customFormat="1" ht="90" customHeight="1" x14ac:dyDescent="0.25">
      <c r="A72" s="111"/>
      <c r="B72" s="94" t="s">
        <v>153</v>
      </c>
      <c r="C72" s="98"/>
      <c r="D72" s="98"/>
      <c r="E72" s="97" t="s">
        <v>63</v>
      </c>
      <c r="F72" s="46">
        <v>43831</v>
      </c>
      <c r="G72" s="46">
        <v>44896</v>
      </c>
      <c r="H72" s="96">
        <f>I72+N72+S72</f>
        <v>0</v>
      </c>
      <c r="I72" s="96">
        <f t="shared" si="23"/>
        <v>0</v>
      </c>
      <c r="J72" s="96"/>
      <c r="K72" s="96"/>
      <c r="L72" s="96"/>
      <c r="M72" s="96"/>
      <c r="N72" s="96">
        <f t="shared" si="24"/>
        <v>0</v>
      </c>
      <c r="O72" s="96"/>
      <c r="P72" s="96"/>
      <c r="Q72" s="99"/>
      <c r="R72" s="99"/>
      <c r="S72" s="96">
        <f t="shared" si="26"/>
        <v>0</v>
      </c>
      <c r="T72" s="96"/>
      <c r="U72" s="96"/>
      <c r="V72" s="99"/>
      <c r="W72" s="99"/>
      <c r="X72" s="68" t="s">
        <v>10</v>
      </c>
      <c r="Y72" s="68" t="s">
        <v>10</v>
      </c>
      <c r="Z72" s="68" t="s">
        <v>10</v>
      </c>
      <c r="AA72" s="68" t="s">
        <v>10</v>
      </c>
      <c r="AB72" s="68" t="s">
        <v>10</v>
      </c>
      <c r="AC72" s="68" t="s">
        <v>10</v>
      </c>
      <c r="AD72" s="68" t="s">
        <v>10</v>
      </c>
      <c r="AE72" s="68" t="s">
        <v>10</v>
      </c>
      <c r="AF72" s="68" t="s">
        <v>10</v>
      </c>
      <c r="AG72" s="68" t="s">
        <v>10</v>
      </c>
      <c r="AH72" s="69" t="s">
        <v>10</v>
      </c>
      <c r="AI72" s="69" t="s">
        <v>10</v>
      </c>
    </row>
    <row r="73" spans="1:35" s="12" customFormat="1" ht="151.5" customHeight="1" x14ac:dyDescent="0.25">
      <c r="A73" s="109" t="s">
        <v>87</v>
      </c>
      <c r="B73" s="88" t="s">
        <v>58</v>
      </c>
      <c r="C73" s="89" t="s">
        <v>159</v>
      </c>
      <c r="D73" s="89" t="s">
        <v>116</v>
      </c>
      <c r="E73" s="110" t="s">
        <v>32</v>
      </c>
      <c r="F73" s="46">
        <v>43831</v>
      </c>
      <c r="G73" s="46">
        <v>44896</v>
      </c>
      <c r="H73" s="90">
        <f>I73+N73+S73</f>
        <v>0</v>
      </c>
      <c r="I73" s="90">
        <f t="shared" si="23"/>
        <v>0</v>
      </c>
      <c r="J73" s="90">
        <v>0</v>
      </c>
      <c r="K73" s="90">
        <v>0</v>
      </c>
      <c r="L73" s="90">
        <v>0</v>
      </c>
      <c r="M73" s="90">
        <v>0</v>
      </c>
      <c r="N73" s="90">
        <f t="shared" si="24"/>
        <v>0</v>
      </c>
      <c r="O73" s="90">
        <v>0</v>
      </c>
      <c r="P73" s="90">
        <v>0</v>
      </c>
      <c r="Q73" s="90">
        <v>0</v>
      </c>
      <c r="R73" s="90">
        <v>0</v>
      </c>
      <c r="S73" s="90">
        <f t="shared" si="26"/>
        <v>0</v>
      </c>
      <c r="T73" s="90">
        <v>0</v>
      </c>
      <c r="U73" s="90">
        <v>0</v>
      </c>
      <c r="V73" s="90">
        <v>0</v>
      </c>
      <c r="W73" s="90">
        <v>0</v>
      </c>
      <c r="X73" s="92" t="s">
        <v>10</v>
      </c>
      <c r="Y73" s="92" t="s">
        <v>10</v>
      </c>
      <c r="Z73" s="92" t="s">
        <v>10</v>
      </c>
      <c r="AA73" s="92" t="s">
        <v>10</v>
      </c>
      <c r="AB73" s="92" t="s">
        <v>10</v>
      </c>
      <c r="AC73" s="92" t="s">
        <v>10</v>
      </c>
      <c r="AD73" s="92" t="s">
        <v>10</v>
      </c>
      <c r="AE73" s="92" t="s">
        <v>10</v>
      </c>
      <c r="AF73" s="92" t="s">
        <v>10</v>
      </c>
      <c r="AG73" s="92" t="s">
        <v>10</v>
      </c>
      <c r="AH73" s="89" t="s">
        <v>10</v>
      </c>
      <c r="AI73" s="89" t="s">
        <v>10</v>
      </c>
    </row>
    <row r="74" spans="1:35" s="10" customFormat="1" ht="150" customHeight="1" x14ac:dyDescent="0.25">
      <c r="A74" s="113" t="s">
        <v>92</v>
      </c>
      <c r="B74" s="98" t="s">
        <v>101</v>
      </c>
      <c r="C74" s="95" t="s">
        <v>159</v>
      </c>
      <c r="D74" s="69" t="s">
        <v>116</v>
      </c>
      <c r="E74" s="114"/>
      <c r="F74" s="46">
        <v>43831</v>
      </c>
      <c r="G74" s="46">
        <v>44896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7" t="s">
        <v>10</v>
      </c>
      <c r="Y74" s="107" t="s">
        <v>10</v>
      </c>
      <c r="Z74" s="107" t="s">
        <v>10</v>
      </c>
      <c r="AA74" s="107" t="s">
        <v>10</v>
      </c>
      <c r="AB74" s="107" t="s">
        <v>10</v>
      </c>
      <c r="AC74" s="107" t="s">
        <v>10</v>
      </c>
      <c r="AD74" s="107" t="s">
        <v>10</v>
      </c>
      <c r="AE74" s="107" t="s">
        <v>10</v>
      </c>
      <c r="AF74" s="107" t="s">
        <v>10</v>
      </c>
      <c r="AG74" s="107" t="s">
        <v>10</v>
      </c>
      <c r="AH74" s="95" t="s">
        <v>10</v>
      </c>
      <c r="AI74" s="95" t="s">
        <v>10</v>
      </c>
    </row>
    <row r="75" spans="1:35" s="13" customFormat="1" ht="131.25" customHeight="1" x14ac:dyDescent="0.25">
      <c r="A75" s="111"/>
      <c r="B75" s="94" t="s">
        <v>128</v>
      </c>
      <c r="C75" s="95" t="s">
        <v>159</v>
      </c>
      <c r="D75" s="69" t="s">
        <v>116</v>
      </c>
      <c r="E75" s="97" t="s">
        <v>85</v>
      </c>
      <c r="F75" s="46">
        <v>43831</v>
      </c>
      <c r="G75" s="46">
        <v>44896</v>
      </c>
      <c r="H75" s="96">
        <f>I75+N75+S75</f>
        <v>0</v>
      </c>
      <c r="I75" s="96">
        <f t="shared" si="23"/>
        <v>0</v>
      </c>
      <c r="J75" s="96"/>
      <c r="K75" s="96"/>
      <c r="L75" s="96"/>
      <c r="M75" s="96"/>
      <c r="N75" s="96">
        <f t="shared" si="24"/>
        <v>0</v>
      </c>
      <c r="O75" s="96"/>
      <c r="P75" s="99"/>
      <c r="Q75" s="99"/>
      <c r="R75" s="99"/>
      <c r="S75" s="96">
        <f t="shared" ref="S75" si="27">T75+U75+V75</f>
        <v>0</v>
      </c>
      <c r="T75" s="96"/>
      <c r="U75" s="99"/>
      <c r="V75" s="99"/>
      <c r="W75" s="99"/>
      <c r="X75" s="68" t="s">
        <v>10</v>
      </c>
      <c r="Y75" s="68" t="s">
        <v>10</v>
      </c>
      <c r="Z75" s="68" t="s">
        <v>10</v>
      </c>
      <c r="AA75" s="68" t="s">
        <v>10</v>
      </c>
      <c r="AB75" s="68" t="s">
        <v>10</v>
      </c>
      <c r="AC75" s="68" t="s">
        <v>10</v>
      </c>
      <c r="AD75" s="68" t="s">
        <v>10</v>
      </c>
      <c r="AE75" s="68" t="s">
        <v>10</v>
      </c>
      <c r="AF75" s="68" t="s">
        <v>10</v>
      </c>
      <c r="AG75" s="68" t="s">
        <v>10</v>
      </c>
      <c r="AH75" s="69" t="s">
        <v>10</v>
      </c>
      <c r="AI75" s="69" t="s">
        <v>10</v>
      </c>
    </row>
    <row r="76" spans="1:35" s="14" customFormat="1" ht="224.25" customHeight="1" x14ac:dyDescent="0.25">
      <c r="A76" s="115" t="s">
        <v>93</v>
      </c>
      <c r="B76" s="116" t="s">
        <v>154</v>
      </c>
      <c r="C76" s="36" t="s">
        <v>158</v>
      </c>
      <c r="D76" s="89" t="s">
        <v>122</v>
      </c>
      <c r="E76" s="147" t="s">
        <v>81</v>
      </c>
      <c r="F76" s="46">
        <v>43831</v>
      </c>
      <c r="G76" s="46">
        <v>44896</v>
      </c>
      <c r="H76" s="117">
        <f>I76+N76+S76</f>
        <v>572.5</v>
      </c>
      <c r="I76" s="117">
        <f>L76+K76</f>
        <v>572.5</v>
      </c>
      <c r="J76" s="118">
        <v>0</v>
      </c>
      <c r="K76" s="118">
        <f>K79</f>
        <v>500</v>
      </c>
      <c r="L76" s="118">
        <f>L79</f>
        <v>72.5</v>
      </c>
      <c r="M76" s="118">
        <v>0</v>
      </c>
      <c r="N76" s="117">
        <f>O76+P76+Q76+R76</f>
        <v>0</v>
      </c>
      <c r="O76" s="118">
        <v>0</v>
      </c>
      <c r="P76" s="118">
        <v>0</v>
      </c>
      <c r="Q76" s="118">
        <v>0</v>
      </c>
      <c r="R76" s="118">
        <v>0</v>
      </c>
      <c r="S76" s="117">
        <f>T76+U76+V76+W76</f>
        <v>0</v>
      </c>
      <c r="T76" s="118">
        <v>0</v>
      </c>
      <c r="U76" s="118">
        <v>0</v>
      </c>
      <c r="V76" s="118">
        <v>0</v>
      </c>
      <c r="W76" s="118">
        <v>0</v>
      </c>
      <c r="X76" s="68" t="s">
        <v>10</v>
      </c>
      <c r="Y76" s="68" t="s">
        <v>10</v>
      </c>
      <c r="Z76" s="68" t="s">
        <v>10</v>
      </c>
      <c r="AA76" s="68"/>
      <c r="AB76" s="68"/>
      <c r="AC76" s="68"/>
      <c r="AD76" s="64"/>
      <c r="AE76" s="64"/>
      <c r="AF76" s="64"/>
      <c r="AG76" s="64"/>
      <c r="AH76" s="65"/>
      <c r="AI76" s="65"/>
    </row>
    <row r="77" spans="1:35" s="14" customFormat="1" ht="198" customHeight="1" x14ac:dyDescent="0.25">
      <c r="A77" s="119" t="s">
        <v>123</v>
      </c>
      <c r="B77" s="120" t="s">
        <v>130</v>
      </c>
      <c r="C77" s="44" t="s">
        <v>158</v>
      </c>
      <c r="D77" s="95" t="s">
        <v>122</v>
      </c>
      <c r="E77" s="148"/>
      <c r="F77" s="46">
        <v>43831</v>
      </c>
      <c r="G77" s="46">
        <v>44896</v>
      </c>
      <c r="H77" s="117"/>
      <c r="I77" s="117"/>
      <c r="J77" s="118"/>
      <c r="K77" s="118"/>
      <c r="L77" s="118"/>
      <c r="M77" s="118"/>
      <c r="N77" s="117"/>
      <c r="O77" s="118"/>
      <c r="P77" s="118"/>
      <c r="Q77" s="118"/>
      <c r="R77" s="118"/>
      <c r="S77" s="117"/>
      <c r="T77" s="118"/>
      <c r="U77" s="118"/>
      <c r="V77" s="118"/>
      <c r="W77" s="118"/>
      <c r="X77" s="68" t="s">
        <v>10</v>
      </c>
      <c r="Y77" s="68" t="s">
        <v>10</v>
      </c>
      <c r="Z77" s="68" t="s">
        <v>10</v>
      </c>
      <c r="AA77" s="68"/>
      <c r="AB77" s="64"/>
      <c r="AC77" s="64"/>
      <c r="AD77" s="64"/>
      <c r="AE77" s="64"/>
      <c r="AF77" s="64"/>
      <c r="AG77" s="64"/>
      <c r="AH77" s="65"/>
      <c r="AI77" s="65"/>
    </row>
    <row r="78" spans="1:35" s="14" customFormat="1" ht="196.5" customHeight="1" x14ac:dyDescent="0.25">
      <c r="A78" s="119"/>
      <c r="B78" s="120" t="s">
        <v>131</v>
      </c>
      <c r="C78" s="44" t="s">
        <v>158</v>
      </c>
      <c r="D78" s="95" t="s">
        <v>122</v>
      </c>
      <c r="E78" s="148"/>
      <c r="F78" s="46">
        <v>43831</v>
      </c>
      <c r="G78" s="46">
        <v>44896</v>
      </c>
      <c r="H78" s="117"/>
      <c r="I78" s="117"/>
      <c r="J78" s="118"/>
      <c r="K78" s="118"/>
      <c r="L78" s="118"/>
      <c r="M78" s="118"/>
      <c r="N78" s="117"/>
      <c r="O78" s="118"/>
      <c r="P78" s="118"/>
      <c r="Q78" s="118"/>
      <c r="R78" s="118"/>
      <c r="S78" s="117"/>
      <c r="T78" s="118"/>
      <c r="U78" s="118"/>
      <c r="V78" s="118"/>
      <c r="W78" s="118"/>
      <c r="X78" s="64"/>
      <c r="Y78" s="68" t="s">
        <v>10</v>
      </c>
      <c r="Z78" s="68" t="s">
        <v>10</v>
      </c>
      <c r="AA78" s="68"/>
      <c r="AB78" s="64"/>
      <c r="AC78" s="64"/>
      <c r="AD78" s="64"/>
      <c r="AE78" s="64"/>
      <c r="AF78" s="64"/>
      <c r="AG78" s="64"/>
      <c r="AH78" s="65"/>
      <c r="AI78" s="65"/>
    </row>
    <row r="79" spans="1:35" s="14" customFormat="1" ht="198" customHeight="1" x14ac:dyDescent="0.25">
      <c r="A79" s="119" t="s">
        <v>124</v>
      </c>
      <c r="B79" s="120" t="s">
        <v>156</v>
      </c>
      <c r="C79" s="44" t="s">
        <v>158</v>
      </c>
      <c r="D79" s="95" t="s">
        <v>122</v>
      </c>
      <c r="E79" s="148"/>
      <c r="F79" s="46">
        <v>43831</v>
      </c>
      <c r="G79" s="46">
        <v>44896</v>
      </c>
      <c r="H79" s="96">
        <f>I79</f>
        <v>572.5</v>
      </c>
      <c r="I79" s="96">
        <f t="shared" ref="I79" si="28">J79+K79+L79</f>
        <v>572.5</v>
      </c>
      <c r="J79" s="121">
        <v>0</v>
      </c>
      <c r="K79" s="121">
        <v>500</v>
      </c>
      <c r="L79" s="121">
        <v>72.5</v>
      </c>
      <c r="M79" s="118">
        <v>0</v>
      </c>
      <c r="N79" s="117">
        <v>0</v>
      </c>
      <c r="O79" s="118">
        <v>0</v>
      </c>
      <c r="P79" s="118">
        <v>0</v>
      </c>
      <c r="Q79" s="118">
        <v>0</v>
      </c>
      <c r="R79" s="118">
        <v>0</v>
      </c>
      <c r="S79" s="117">
        <v>0</v>
      </c>
      <c r="T79" s="118">
        <v>0</v>
      </c>
      <c r="U79" s="118">
        <v>0</v>
      </c>
      <c r="V79" s="118">
        <v>0</v>
      </c>
      <c r="W79" s="118"/>
      <c r="X79" s="64"/>
      <c r="Y79" s="68" t="s">
        <v>10</v>
      </c>
      <c r="Z79" s="68" t="s">
        <v>10</v>
      </c>
      <c r="AA79" s="68"/>
      <c r="AB79" s="64"/>
      <c r="AC79" s="64"/>
      <c r="AD79" s="64"/>
      <c r="AE79" s="64"/>
      <c r="AF79" s="64"/>
      <c r="AG79" s="64"/>
      <c r="AH79" s="65"/>
      <c r="AI79" s="65"/>
    </row>
    <row r="80" spans="1:35" s="14" customFormat="1" ht="212.25" customHeight="1" x14ac:dyDescent="0.25">
      <c r="A80" s="122"/>
      <c r="B80" s="120" t="s">
        <v>155</v>
      </c>
      <c r="C80" s="44" t="s">
        <v>158</v>
      </c>
      <c r="D80" s="95" t="s">
        <v>122</v>
      </c>
      <c r="E80" s="149"/>
      <c r="F80" s="46">
        <v>43831</v>
      </c>
      <c r="G80" s="46">
        <v>44896</v>
      </c>
      <c r="H80" s="117"/>
      <c r="I80" s="117"/>
      <c r="J80" s="118"/>
      <c r="K80" s="118"/>
      <c r="L80" s="118"/>
      <c r="M80" s="118"/>
      <c r="N80" s="117"/>
      <c r="O80" s="118"/>
      <c r="P80" s="118"/>
      <c r="Q80" s="118"/>
      <c r="R80" s="118"/>
      <c r="S80" s="117"/>
      <c r="T80" s="118"/>
      <c r="U80" s="118"/>
      <c r="V80" s="118"/>
      <c r="W80" s="118"/>
      <c r="X80" s="64"/>
      <c r="Y80" s="68"/>
      <c r="Z80" s="68" t="s">
        <v>10</v>
      </c>
      <c r="AA80" s="68"/>
      <c r="AB80" s="64"/>
      <c r="AC80" s="64"/>
      <c r="AD80" s="64"/>
      <c r="AE80" s="64"/>
      <c r="AF80" s="64"/>
      <c r="AG80" s="64"/>
      <c r="AH80" s="65"/>
      <c r="AI80" s="65"/>
    </row>
    <row r="81" spans="1:35" s="2" customFormat="1" ht="20.25" customHeight="1" x14ac:dyDescent="0.25">
      <c r="A81" s="11"/>
      <c r="B81" s="19" t="s">
        <v>138</v>
      </c>
      <c r="C81" s="20"/>
      <c r="D81" s="20"/>
      <c r="E81" s="20"/>
      <c r="F81" s="20"/>
      <c r="G81" s="20"/>
      <c r="H81" s="21">
        <f>I81+N81+S81</f>
        <v>3245.8999999999996</v>
      </c>
      <c r="I81" s="21">
        <f>L81+K81</f>
        <v>1347.3</v>
      </c>
      <c r="J81" s="21">
        <f>J46+J53+J59+J73+J76</f>
        <v>0</v>
      </c>
      <c r="K81" s="21">
        <f t="shared" ref="K81:M81" si="29">K46+K53+K59+K73+K76</f>
        <v>500</v>
      </c>
      <c r="L81" s="21">
        <f>L46+L53+L59+L76</f>
        <v>847.3</v>
      </c>
      <c r="M81" s="21">
        <f t="shared" si="29"/>
        <v>0</v>
      </c>
      <c r="N81" s="21">
        <f>O81+P81+Q81+R81</f>
        <v>949.3</v>
      </c>
      <c r="O81" s="21">
        <f>O46+O53+O59+O73+O76</f>
        <v>0</v>
      </c>
      <c r="P81" s="21">
        <f t="shared" ref="P81" si="30">P46+P53+P59+P73+P76</f>
        <v>0</v>
      </c>
      <c r="Q81" s="21">
        <f t="shared" ref="Q81" si="31">Q46+Q53+Q59+Q73+Q76</f>
        <v>949.3</v>
      </c>
      <c r="R81" s="21">
        <f t="shared" ref="R81" si="32">R46+R53+R59+R73+R76</f>
        <v>0</v>
      </c>
      <c r="S81" s="21">
        <f>T81+U81+V81+W81</f>
        <v>949.3</v>
      </c>
      <c r="T81" s="21">
        <f>T46+T53+T59+T73+T76</f>
        <v>0</v>
      </c>
      <c r="U81" s="21">
        <f t="shared" ref="U81" si="33">U46+U53+U59+U73+U76</f>
        <v>0</v>
      </c>
      <c r="V81" s="21">
        <f t="shared" ref="V81" si="34">V46+V53+V59+V73+V76</f>
        <v>949.3</v>
      </c>
      <c r="W81" s="21">
        <f t="shared" ref="W81" si="35">W46+W53+W59+W73+W76</f>
        <v>0</v>
      </c>
      <c r="X81" s="20"/>
      <c r="Y81" s="20"/>
      <c r="Z81" s="20"/>
      <c r="AA81" s="20"/>
      <c r="AB81" s="20"/>
      <c r="AC81" s="20"/>
      <c r="AD81" s="20"/>
      <c r="AE81" s="15"/>
      <c r="AF81" s="15"/>
      <c r="AG81" s="15"/>
      <c r="AH81" s="15"/>
      <c r="AI81" s="15"/>
    </row>
    <row r="82" spans="1:35" ht="22.5" customHeight="1" x14ac:dyDescent="0.3">
      <c r="A82" s="9"/>
      <c r="B82" s="22" t="s">
        <v>33</v>
      </c>
      <c r="C82" s="23"/>
      <c r="D82" s="23"/>
      <c r="E82" s="23"/>
      <c r="F82" s="23"/>
      <c r="G82" s="23"/>
      <c r="H82" s="24">
        <f t="shared" ref="H82:W82" si="36">H31+H43+H81</f>
        <v>3445.8999999999996</v>
      </c>
      <c r="I82" s="24">
        <f t="shared" si="36"/>
        <v>1347.3</v>
      </c>
      <c r="J82" s="24">
        <f t="shared" si="36"/>
        <v>0</v>
      </c>
      <c r="K82" s="24">
        <f t="shared" si="36"/>
        <v>500</v>
      </c>
      <c r="L82" s="24">
        <f t="shared" si="36"/>
        <v>847.3</v>
      </c>
      <c r="M82" s="24">
        <f t="shared" si="36"/>
        <v>0</v>
      </c>
      <c r="N82" s="24">
        <f>Q82</f>
        <v>1049.3</v>
      </c>
      <c r="O82" s="24">
        <f t="shared" si="36"/>
        <v>0</v>
      </c>
      <c r="P82" s="24">
        <f t="shared" si="36"/>
        <v>0</v>
      </c>
      <c r="Q82" s="24">
        <f>Q43+Q81</f>
        <v>1049.3</v>
      </c>
      <c r="R82" s="24">
        <f t="shared" si="36"/>
        <v>0</v>
      </c>
      <c r="S82" s="24">
        <f>V82</f>
        <v>1049.3</v>
      </c>
      <c r="T82" s="24">
        <f t="shared" si="36"/>
        <v>0</v>
      </c>
      <c r="U82" s="24">
        <f t="shared" si="36"/>
        <v>0</v>
      </c>
      <c r="V82" s="24">
        <f>V43+V81</f>
        <v>1049.3</v>
      </c>
      <c r="W82" s="24">
        <f t="shared" si="36"/>
        <v>0</v>
      </c>
      <c r="X82" s="25"/>
      <c r="Y82" s="25"/>
      <c r="Z82" s="25"/>
      <c r="AA82" s="25"/>
      <c r="AB82" s="25"/>
      <c r="AC82" s="25"/>
      <c r="AD82" s="25"/>
      <c r="AE82" s="16"/>
      <c r="AF82" s="16"/>
      <c r="AG82" s="16"/>
      <c r="AH82" s="16"/>
      <c r="AI82" s="16"/>
    </row>
    <row r="83" spans="1:35" x14ac:dyDescent="0.25">
      <c r="AG83" s="1" t="s">
        <v>157</v>
      </c>
    </row>
    <row r="84" spans="1:35" x14ac:dyDescent="0.25"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7"/>
      <c r="T84" s="17"/>
      <c r="U84" s="17"/>
      <c r="V84" s="17"/>
      <c r="W84" s="17"/>
    </row>
  </sheetData>
  <mergeCells count="33">
    <mergeCell ref="H12:H13"/>
    <mergeCell ref="X10:AI10"/>
    <mergeCell ref="T2:AI4"/>
    <mergeCell ref="S12:W12"/>
    <mergeCell ref="H10:W11"/>
    <mergeCell ref="X11:AA12"/>
    <mergeCell ref="R6:AI8"/>
    <mergeCell ref="A9:AI9"/>
    <mergeCell ref="A10:A13"/>
    <mergeCell ref="B10:B13"/>
    <mergeCell ref="C10:C13"/>
    <mergeCell ref="D10:D13"/>
    <mergeCell ref="I12:M12"/>
    <mergeCell ref="N12:R12"/>
    <mergeCell ref="E10:E13"/>
    <mergeCell ref="F10:F13"/>
    <mergeCell ref="G10:G13"/>
    <mergeCell ref="AB11:AE12"/>
    <mergeCell ref="AF11:AI12"/>
    <mergeCell ref="D84:R84"/>
    <mergeCell ref="A15:AI15"/>
    <mergeCell ref="A16:AI16"/>
    <mergeCell ref="A27:AI27"/>
    <mergeCell ref="A32:AI32"/>
    <mergeCell ref="A33:AI33"/>
    <mergeCell ref="A44:AI44"/>
    <mergeCell ref="A45:AI45"/>
    <mergeCell ref="A58:AI58"/>
    <mergeCell ref="F36:G36"/>
    <mergeCell ref="A37:AI37"/>
    <mergeCell ref="E38:E42"/>
    <mergeCell ref="E76:E80"/>
    <mergeCell ref="E28:E30"/>
  </mergeCells>
  <pageMargins left="0.39370078740157483" right="0.39370078740157483" top="0.68" bottom="0.65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2020-12-14T06:40:14Z</cp:lastPrinted>
  <dcterms:created xsi:type="dcterms:W3CDTF">2014-02-04T07:39:47Z</dcterms:created>
  <dcterms:modified xsi:type="dcterms:W3CDTF">2020-12-17T14:09:56Z</dcterms:modified>
</cp:coreProperties>
</file>