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945" windowWidth="15480" windowHeight="979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БЖД!$A$2:$AJ$146</definedName>
  </definedNames>
  <calcPr calcId="145621"/>
</workbook>
</file>

<file path=xl/calcChain.xml><?xml version="1.0" encoding="utf-8"?>
<calcChain xmlns="http://schemas.openxmlformats.org/spreadsheetml/2006/main">
  <c r="I124" i="27" l="1"/>
  <c r="H124" i="27" s="1"/>
  <c r="L120" i="27" l="1"/>
  <c r="I113" i="27" l="1"/>
  <c r="J16" i="27" l="1"/>
  <c r="J34" i="27" s="1"/>
  <c r="J144" i="27" s="1"/>
  <c r="K16" i="27"/>
  <c r="I19" i="27"/>
  <c r="I16" i="27" l="1"/>
  <c r="W120" i="27"/>
  <c r="V120" i="27"/>
  <c r="U120" i="27"/>
  <c r="T120" i="27"/>
  <c r="R120" i="27"/>
  <c r="Q120" i="27"/>
  <c r="P120" i="27"/>
  <c r="O120" i="27"/>
  <c r="M120" i="27"/>
  <c r="K120" i="27"/>
  <c r="J120" i="27"/>
  <c r="I120" i="27" l="1"/>
  <c r="S32" i="27"/>
  <c r="N32" i="27"/>
  <c r="I32" i="27"/>
  <c r="S31" i="27"/>
  <c r="N31" i="27"/>
  <c r="I31" i="27"/>
  <c r="K30" i="27"/>
  <c r="K29" i="27" s="1"/>
  <c r="K28" i="27" s="1"/>
  <c r="K27" i="27" s="1"/>
  <c r="M30" i="27"/>
  <c r="M29" i="27" s="1"/>
  <c r="M28" i="27" s="1"/>
  <c r="M27" i="27" s="1"/>
  <c r="W30" i="27"/>
  <c r="V30" i="27"/>
  <c r="V29" i="27" s="1"/>
  <c r="V28" i="27" s="1"/>
  <c r="V27" i="27" s="1"/>
  <c r="U30" i="27"/>
  <c r="U29" i="27" s="1"/>
  <c r="U28" i="27" s="1"/>
  <c r="U27" i="27" s="1"/>
  <c r="T30" i="27"/>
  <c r="T29" i="27" s="1"/>
  <c r="R30" i="27"/>
  <c r="R29" i="27" s="1"/>
  <c r="R28" i="27" s="1"/>
  <c r="R27" i="27" s="1"/>
  <c r="Q30" i="27"/>
  <c r="Q29" i="27" s="1"/>
  <c r="Q28" i="27" s="1"/>
  <c r="Q27" i="27" s="1"/>
  <c r="P30" i="27"/>
  <c r="P29" i="27" s="1"/>
  <c r="P28" i="27" s="1"/>
  <c r="P27" i="27" s="1"/>
  <c r="O30" i="27"/>
  <c r="L30" i="27"/>
  <c r="L29" i="27" s="1"/>
  <c r="L28" i="27" s="1"/>
  <c r="L27" i="27" s="1"/>
  <c r="J30" i="27"/>
  <c r="J29" i="27" s="1"/>
  <c r="W29" i="27"/>
  <c r="W28" i="27" s="1"/>
  <c r="W27" i="27" s="1"/>
  <c r="H31" i="27" l="1"/>
  <c r="H32" i="27"/>
  <c r="S29" i="27"/>
  <c r="S30" i="27"/>
  <c r="T28" i="27"/>
  <c r="N30" i="27"/>
  <c r="O29" i="27"/>
  <c r="I30" i="27"/>
  <c r="I29" i="27"/>
  <c r="J28" i="27"/>
  <c r="P47" i="27"/>
  <c r="N50" i="27"/>
  <c r="S28" i="27" l="1"/>
  <c r="T27" i="27"/>
  <c r="S27" i="27" s="1"/>
  <c r="H30" i="27"/>
  <c r="N29" i="27"/>
  <c r="H29" i="27" s="1"/>
  <c r="O28" i="27"/>
  <c r="I28" i="27"/>
  <c r="J27" i="27"/>
  <c r="I27" i="27" s="1"/>
  <c r="S127" i="27"/>
  <c r="N127" i="27"/>
  <c r="I127" i="27"/>
  <c r="S121" i="27"/>
  <c r="N121" i="27"/>
  <c r="I121" i="27"/>
  <c r="N28" i="27" l="1"/>
  <c r="H28" i="27" s="1"/>
  <c r="O27" i="27"/>
  <c r="N27" i="27" s="1"/>
  <c r="H27" i="27" s="1"/>
  <c r="H127" i="27"/>
  <c r="H121" i="27"/>
  <c r="K34" i="27"/>
  <c r="H19" i="27"/>
  <c r="H16" i="27" l="1"/>
  <c r="I34" i="27" l="1"/>
  <c r="H34" i="27" s="1"/>
  <c r="K70" i="27"/>
  <c r="L70" i="27"/>
  <c r="J70" i="27"/>
  <c r="M70" i="27"/>
  <c r="W70" i="27"/>
  <c r="V70" i="27"/>
  <c r="T70" i="27"/>
  <c r="R70" i="27"/>
  <c r="Q70" i="27"/>
  <c r="O70" i="27"/>
  <c r="U70" i="27" l="1"/>
  <c r="P70" i="27"/>
  <c r="S77" i="27"/>
  <c r="N77" i="27"/>
  <c r="N75" i="27" l="1"/>
  <c r="S75" i="27"/>
  <c r="I75" i="27" l="1"/>
  <c r="H75" i="27" s="1"/>
  <c r="I77" i="27"/>
  <c r="H77" i="27" s="1"/>
  <c r="H91" i="27" l="1"/>
  <c r="H89" i="27"/>
  <c r="H87" i="27"/>
  <c r="H85" i="27"/>
  <c r="H83" i="27"/>
  <c r="H81" i="27"/>
  <c r="H79" i="27"/>
  <c r="S141" i="27"/>
  <c r="S139" i="27"/>
  <c r="S137" i="27"/>
  <c r="S135" i="27"/>
  <c r="S133" i="27"/>
  <c r="S131" i="27"/>
  <c r="S129" i="27"/>
  <c r="S123" i="27"/>
  <c r="S117" i="27"/>
  <c r="S116" i="27"/>
  <c r="W115" i="27"/>
  <c r="V115" i="27"/>
  <c r="U115" i="27"/>
  <c r="T115" i="27"/>
  <c r="S113" i="27"/>
  <c r="W112" i="27"/>
  <c r="V112" i="27"/>
  <c r="U112" i="27"/>
  <c r="T112" i="27"/>
  <c r="S109" i="27"/>
  <c r="S107" i="27"/>
  <c r="S105" i="27"/>
  <c r="W104" i="27"/>
  <c r="V104" i="27"/>
  <c r="U104" i="27"/>
  <c r="T104" i="27"/>
  <c r="S96" i="27"/>
  <c r="S93" i="27"/>
  <c r="S73" i="27"/>
  <c r="S71" i="27"/>
  <c r="W101" i="27"/>
  <c r="V101" i="27"/>
  <c r="U101" i="27"/>
  <c r="T101" i="27"/>
  <c r="S65" i="27"/>
  <c r="W64" i="27"/>
  <c r="V64" i="27"/>
  <c r="U64" i="27"/>
  <c r="T64" i="27"/>
  <c r="S61" i="27"/>
  <c r="W60" i="27"/>
  <c r="W67" i="27" s="1"/>
  <c r="V60" i="27"/>
  <c r="U60" i="27"/>
  <c r="T60" i="27"/>
  <c r="S55" i="27"/>
  <c r="S54" i="27"/>
  <c r="W53" i="27"/>
  <c r="V53" i="27"/>
  <c r="U53" i="27"/>
  <c r="T53" i="27"/>
  <c r="S50" i="27"/>
  <c r="S49" i="27"/>
  <c r="S48" i="27"/>
  <c r="W47" i="27"/>
  <c r="V47" i="27"/>
  <c r="U47" i="27"/>
  <c r="T47" i="27"/>
  <c r="S38" i="27"/>
  <c r="S37" i="27" s="1"/>
  <c r="W37" i="27"/>
  <c r="W57" i="27" s="1"/>
  <c r="V37" i="27"/>
  <c r="U37" i="27"/>
  <c r="T37" i="27"/>
  <c r="S25" i="27"/>
  <c r="S23" i="27"/>
  <c r="W22" i="27"/>
  <c r="V22" i="27"/>
  <c r="U22" i="27"/>
  <c r="T22" i="27"/>
  <c r="S112" i="27" l="1"/>
  <c r="U67" i="27"/>
  <c r="T67" i="27"/>
  <c r="V67" i="27"/>
  <c r="S64" i="27"/>
  <c r="T57" i="27"/>
  <c r="S53" i="27"/>
  <c r="S60" i="27"/>
  <c r="S67" i="27" s="1"/>
  <c r="T143" i="27"/>
  <c r="T144" i="27" s="1"/>
  <c r="S115" i="27"/>
  <c r="S120" i="27"/>
  <c r="U143" i="27"/>
  <c r="W143" i="27"/>
  <c r="W144" i="27" s="1"/>
  <c r="U57" i="27"/>
  <c r="V57" i="27"/>
  <c r="S47" i="27"/>
  <c r="S57" i="27" s="1"/>
  <c r="V143" i="27"/>
  <c r="S22" i="27"/>
  <c r="S70" i="27"/>
  <c r="S101" i="27" s="1"/>
  <c r="S104" i="27"/>
  <c r="V144" i="27" l="1"/>
  <c r="U144" i="27"/>
  <c r="S143" i="27"/>
  <c r="S144" i="27" s="1"/>
  <c r="I135" i="27"/>
  <c r="N107" i="27"/>
  <c r="N105" i="27"/>
  <c r="N71" i="27"/>
  <c r="N73" i="27"/>
  <c r="J37" i="27"/>
  <c r="K37" i="27"/>
  <c r="L37" i="27"/>
  <c r="M37" i="27"/>
  <c r="O37" i="27"/>
  <c r="P37" i="27"/>
  <c r="Q37" i="27"/>
  <c r="R37" i="27"/>
  <c r="I38" i="27"/>
  <c r="N38" i="27"/>
  <c r="N37" i="27" s="1"/>
  <c r="I37" i="27" l="1"/>
  <c r="H37" i="27" s="1"/>
  <c r="H38" i="27"/>
  <c r="N49" i="27"/>
  <c r="N48" i="27"/>
  <c r="R47" i="27"/>
  <c r="Q47" i="27"/>
  <c r="O47" i="27"/>
  <c r="N47" i="27" l="1"/>
  <c r="N57" i="27" s="1"/>
  <c r="N141" i="27"/>
  <c r="N139" i="27"/>
  <c r="N137" i="27"/>
  <c r="N135" i="27"/>
  <c r="N133" i="27"/>
  <c r="N131" i="27"/>
  <c r="N129" i="27"/>
  <c r="N123" i="27"/>
  <c r="N117" i="27"/>
  <c r="N116" i="27"/>
  <c r="R115" i="27"/>
  <c r="Q115" i="27"/>
  <c r="P115" i="27"/>
  <c r="O115" i="27"/>
  <c r="M115" i="27"/>
  <c r="L115" i="27"/>
  <c r="K115" i="27"/>
  <c r="J115" i="27"/>
  <c r="N113" i="27"/>
  <c r="H113" i="27" s="1"/>
  <c r="R112" i="27"/>
  <c r="Q112" i="27"/>
  <c r="P112" i="27"/>
  <c r="O112" i="27"/>
  <c r="M112" i="27"/>
  <c r="L112" i="27"/>
  <c r="K112" i="27"/>
  <c r="J112" i="27"/>
  <c r="N109" i="27"/>
  <c r="R104" i="27"/>
  <c r="Q104" i="27"/>
  <c r="P104" i="27"/>
  <c r="O104" i="27"/>
  <c r="M104" i="27"/>
  <c r="L104" i="27"/>
  <c r="L143" i="27" s="1"/>
  <c r="K104" i="27"/>
  <c r="J104" i="27"/>
  <c r="N96" i="27"/>
  <c r="I96" i="27"/>
  <c r="N93" i="27"/>
  <c r="I93" i="27"/>
  <c r="R101" i="27"/>
  <c r="Q101" i="27"/>
  <c r="P101" i="27"/>
  <c r="O101" i="27"/>
  <c r="N65" i="27"/>
  <c r="I65" i="27"/>
  <c r="R64" i="27"/>
  <c r="Q64" i="27"/>
  <c r="P64" i="27"/>
  <c r="O64" i="27"/>
  <c r="M64" i="27"/>
  <c r="L64" i="27"/>
  <c r="K64" i="27"/>
  <c r="J64" i="27"/>
  <c r="N61" i="27"/>
  <c r="I61" i="27"/>
  <c r="R60" i="27"/>
  <c r="Q60" i="27"/>
  <c r="Q67" i="27" s="1"/>
  <c r="P60" i="27"/>
  <c r="O60" i="27"/>
  <c r="M60" i="27"/>
  <c r="M67" i="27" s="1"/>
  <c r="L60" i="27"/>
  <c r="K60" i="27"/>
  <c r="J60" i="27"/>
  <c r="J67" i="27" s="1"/>
  <c r="R57" i="27"/>
  <c r="Q57" i="27"/>
  <c r="P57" i="27"/>
  <c r="O57" i="27"/>
  <c r="N54" i="27"/>
  <c r="N55" i="27"/>
  <c r="I54" i="27"/>
  <c r="I55" i="27"/>
  <c r="R53" i="27"/>
  <c r="Q53" i="27"/>
  <c r="P53" i="27"/>
  <c r="O53" i="27"/>
  <c r="M53" i="27"/>
  <c r="L53" i="27"/>
  <c r="K53" i="27"/>
  <c r="J53" i="27"/>
  <c r="H26" i="27"/>
  <c r="I48" i="27"/>
  <c r="H48" i="27" s="1"/>
  <c r="I49" i="27"/>
  <c r="H49" i="27" s="1"/>
  <c r="I50" i="27"/>
  <c r="H50" i="27" s="1"/>
  <c r="M47" i="27"/>
  <c r="L47" i="27"/>
  <c r="K47" i="27"/>
  <c r="J47" i="27"/>
  <c r="N25" i="27"/>
  <c r="N23" i="27"/>
  <c r="R22" i="27"/>
  <c r="Q22" i="27"/>
  <c r="P22" i="27"/>
  <c r="O22" i="27"/>
  <c r="H55" i="27" l="1"/>
  <c r="H54" i="27"/>
  <c r="L67" i="27"/>
  <c r="P67" i="27"/>
  <c r="K67" i="27"/>
  <c r="O67" i="27"/>
  <c r="R67" i="27"/>
  <c r="H61" i="27"/>
  <c r="H65" i="27"/>
  <c r="H93" i="27"/>
  <c r="H96" i="27"/>
  <c r="N53" i="27"/>
  <c r="P143" i="27"/>
  <c r="R143" i="27"/>
  <c r="N112" i="27"/>
  <c r="I53" i="27"/>
  <c r="I64" i="27"/>
  <c r="I47" i="27"/>
  <c r="H47" i="27" s="1"/>
  <c r="N115" i="27"/>
  <c r="I115" i="27"/>
  <c r="I104" i="27"/>
  <c r="Q143" i="27"/>
  <c r="Q144" i="27" s="1"/>
  <c r="O143" i="27"/>
  <c r="I70" i="27"/>
  <c r="P144" i="27"/>
  <c r="N120" i="27"/>
  <c r="N104" i="27"/>
  <c r="N70" i="27"/>
  <c r="N64" i="27"/>
  <c r="N60" i="27"/>
  <c r="I60" i="27"/>
  <c r="N22" i="27"/>
  <c r="O144" i="27" l="1"/>
  <c r="H53" i="27"/>
  <c r="R144" i="27"/>
  <c r="H60" i="27"/>
  <c r="H115" i="27"/>
  <c r="H104" i="27"/>
  <c r="H64" i="27"/>
  <c r="H70" i="27"/>
  <c r="I67" i="27"/>
  <c r="N67" i="27"/>
  <c r="N101" i="27"/>
  <c r="N143" i="27"/>
  <c r="H14" i="27"/>
  <c r="H67" i="27" l="1"/>
  <c r="N144" i="27"/>
  <c r="M143" i="27" l="1"/>
  <c r="K143" i="27"/>
  <c r="J143" i="27"/>
  <c r="H120" i="27" l="1"/>
  <c r="M57" i="27"/>
  <c r="L57" i="27"/>
  <c r="K57" i="27"/>
  <c r="J57" i="27"/>
  <c r="I57" i="27"/>
  <c r="H57" i="27" s="1"/>
  <c r="M101" i="27" l="1"/>
  <c r="L101" i="27"/>
  <c r="K101" i="27"/>
  <c r="J101" i="27"/>
  <c r="I141" i="27" l="1"/>
  <c r="H141" i="27" l="1"/>
  <c r="I73" i="27"/>
  <c r="H73" i="27" s="1"/>
  <c r="I71" i="27"/>
  <c r="H71" i="27" s="1"/>
  <c r="I101" i="27"/>
  <c r="K22" i="27" l="1"/>
  <c r="K144" i="27" s="1"/>
  <c r="I25" i="27"/>
  <c r="I23" i="27"/>
  <c r="H25" i="27" l="1"/>
  <c r="H23" i="27"/>
  <c r="I139" i="27" l="1"/>
  <c r="H139" i="27" s="1"/>
  <c r="I137" i="27"/>
  <c r="H137" i="27" s="1"/>
  <c r="H135" i="27"/>
  <c r="I133" i="27"/>
  <c r="H133" i="27" s="1"/>
  <c r="I131" i="27"/>
  <c r="H131" i="27" s="1"/>
  <c r="I129" i="27"/>
  <c r="H129" i="27" s="1"/>
  <c r="I123" i="27"/>
  <c r="H123" i="27" s="1"/>
  <c r="I117" i="27"/>
  <c r="H117" i="27" s="1"/>
  <c r="I116" i="27"/>
  <c r="H116" i="27" s="1"/>
  <c r="I112" i="27"/>
  <c r="H112" i="27" s="1"/>
  <c r="I109" i="27"/>
  <c r="H109" i="27" s="1"/>
  <c r="I107" i="27"/>
  <c r="H107" i="27" s="1"/>
  <c r="I105" i="27"/>
  <c r="H105" i="27" s="1"/>
  <c r="M22" i="27"/>
  <c r="M144" i="27" s="1"/>
  <c r="L22" i="27"/>
  <c r="L144" i="27" s="1"/>
  <c r="I144" i="27" s="1"/>
  <c r="J22" i="27"/>
  <c r="I143" i="27" l="1"/>
  <c r="H143" i="27" s="1"/>
  <c r="H101" i="27"/>
  <c r="I22" i="27"/>
  <c r="H22" i="27" s="1"/>
  <c r="H144" i="27" l="1"/>
</calcChain>
</file>

<file path=xl/sharedStrings.xml><?xml version="1.0" encoding="utf-8"?>
<sst xmlns="http://schemas.openxmlformats.org/spreadsheetml/2006/main" count="1511" uniqueCount="265">
  <si>
    <t>Ожидаемый результат реализации мероприятия</t>
  </si>
  <si>
    <t>Х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</si>
  <si>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</si>
  <si>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</si>
  <si>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</si>
  <si>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</si>
  <si>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</si>
  <si>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</si>
  <si>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количества преступлений</t>
  </si>
  <si>
    <t>Снижение несчастных случаев на водных объектах</t>
  </si>
  <si>
    <t>Итого по подпрограмме 2</t>
  </si>
  <si>
    <t>Итого по подпрограмме 3: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</si>
  <si>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</si>
  <si>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</si>
  <si>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</si>
  <si>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</si>
  <si>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</si>
  <si>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</si>
  <si>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</si>
  <si>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</si>
  <si>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</si>
  <si>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</si>
  <si>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4.1.</t>
  </si>
  <si>
    <t>10.</t>
  </si>
  <si>
    <t>11.</t>
  </si>
  <si>
    <t>12.</t>
  </si>
  <si>
    <t>14.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</si>
  <si>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</si>
  <si>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</si>
  <si>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</si>
  <si>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</si>
  <si>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</si>
  <si>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</si>
  <si>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</si>
  <si>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</si>
  <si>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</si>
  <si>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</si>
  <si>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Начальник МКУ  "Управление по делам ГО и ЧС МР "Печора" -  Шадчин А.М.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</si>
  <si>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</si>
  <si>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</si>
  <si>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</si>
  <si>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</si>
  <si>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</si>
  <si>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</si>
  <si>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</si>
  <si>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</si>
  <si>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</si>
  <si>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</si>
  <si>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</si>
  <si>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</si>
  <si>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</si>
  <si>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2.1.</t>
  </si>
  <si>
    <t>2.1.2.</t>
  </si>
  <si>
    <t>5.</t>
  </si>
  <si>
    <t>6.</t>
  </si>
  <si>
    <t>7.</t>
  </si>
  <si>
    <t>13.</t>
  </si>
  <si>
    <t>15.</t>
  </si>
  <si>
    <t>15.2.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</si>
  <si>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</si>
  <si>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</si>
  <si>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</si>
  <si>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</si>
  <si>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</si>
  <si>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</si>
  <si>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</si>
  <si>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</si>
  <si>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</si>
  <si>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</si>
  <si>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</si>
  <si>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</si>
  <si>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</si>
  <si>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</si>
  <si>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</si>
  <si>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</si>
  <si>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</si>
  <si>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 xml:space="preserve">Заведующий сектором дорожного хозяйства и транспорта администрации МР "Печора" Козлов Д.С. 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</si>
  <si>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</si>
  <si>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</si>
  <si>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</si>
  <si>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</si>
  <si>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</si>
  <si>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</si>
  <si>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</si>
  <si>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Увеличение числа обученных специалистов по противодействию идеологии терроризма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</si>
  <si>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</si>
  <si>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</si>
  <si>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</si>
  <si>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</si>
  <si>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</si>
  <si>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 xml:space="preserve">Мероприятие 4.1.1.1. Проведение текущего ремонта систем видеонаблюдения и модернизация. </t>
  </si>
  <si>
    <t>Мероприятие 4.1.1.2.  Оплата услуг связи для функционирования системы видеонаблюдения.</t>
  </si>
  <si>
    <t>Мероприятие 4.1.1.3.  Приобретение наборов учебных реквизитов запахов взрывчатых веществ для кинологической службы.</t>
  </si>
  <si>
    <t>5.1.</t>
  </si>
  <si>
    <t>5.2.</t>
  </si>
  <si>
    <t>5.3.</t>
  </si>
  <si>
    <t>2020 год</t>
  </si>
  <si>
    <t>Кислицын С.П. - первый заместитель главы администрации МР "Печора"</t>
  </si>
  <si>
    <t>Барабкин О.М. - Кислицын С.П. - первый заместитель главы администрации МР "Печора"</t>
  </si>
  <si>
    <t>9.</t>
  </si>
  <si>
    <t>9.1.</t>
  </si>
  <si>
    <t>Мероприятие 5.2.2.1.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</si>
  <si>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5.2.2.2.  Организация и проведение конкурса  «Безопасное колесо»</t>
  </si>
  <si>
    <t>сокращение количества ДТП</t>
  </si>
  <si>
    <t>2021 год</t>
  </si>
  <si>
    <t>Мероприятие 4.1.1.4. Обслуживание систем видеонаблюдения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</si>
  <si>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материалы для тренировки)</t>
  </si>
  <si>
    <t xml:space="preserve"> Снижение численности безработицы;
 Снижение криминальной обстановки
</t>
  </si>
  <si>
    <t>Формирование  здорового образа  жизни у подрастающего поколения</t>
  </si>
  <si>
    <t>Начальник управления образования  МР "Печора" Гулько А. М.</t>
  </si>
  <si>
    <t>Снижение количества граждан, состоящих на учете у врача нарколога в ГУ РК "Печорский психоневрологический диспансер"</t>
  </si>
  <si>
    <t>Зав. сектором  работе с информационными технологиями администрации МР "Печора" - Самсонов А.В</t>
  </si>
  <si>
    <t>Зав. сектором по работе с информационными технологиями администрации МР "Печора" Самсонов А.В</t>
  </si>
  <si>
    <t>Повышение уровня обеспечения безопасности объектов социальной сферы и антитеррористической защищенности</t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</si>
  <si>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31   </t>
    </r>
    <r>
      <rPr>
        <i/>
        <sz val="14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</si>
  <si>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4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</si>
  <si>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33  </t>
    </r>
    <r>
      <rPr>
        <i/>
        <sz val="14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</si>
  <si>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4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</si>
  <si>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  35
</t>
    </r>
    <r>
      <rPr>
        <i/>
        <sz val="14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</si>
  <si>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4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</si>
  <si>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</si>
  <si>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3. Содействие социальной адаптации осужденных, а так же лиц освободившихся их мест лишения свободы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</si>
  <si>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</si>
  <si>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</si>
  <si>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Начальник управления образования  МР "Печора"                           Гулько А.М.</t>
  </si>
  <si>
    <t>Начальник отдела жилищно-коммунального хозяйства администрации МР "Печора" - Т. И.  Ивашевская</t>
  </si>
  <si>
    <t>Муниципальная программа "Безопасность жизнедеятельности населения"</t>
  </si>
  <si>
    <t>Итого по подпрограмме 1</t>
  </si>
  <si>
    <t xml:space="preserve"> Подпрограмма 3 «Профилактика алкоголизма, наркомании, токсикомании и табакокурения»</t>
  </si>
  <si>
    <t>Подпрограмма 4 «Профилактика терроризма и экстремизма»</t>
  </si>
  <si>
    <t>5.4.</t>
  </si>
  <si>
    <t>6.3.</t>
  </si>
  <si>
    <t>7.1.</t>
  </si>
  <si>
    <t>7.2.</t>
  </si>
  <si>
    <t>11.1.</t>
  </si>
  <si>
    <t>11.2.</t>
  </si>
  <si>
    <t>Контрольное событие 1                        Заключено соглашение на предоставление субсидии из республиканского бюджета РК на создание системы по раздельному накоплению отходов</t>
  </si>
  <si>
    <t xml:space="preserve">Контрольное событие 2                       Осуществлено создание системы по раздельному накоплению отходов </t>
  </si>
  <si>
    <t>2.2.</t>
  </si>
  <si>
    <t>Бюджет МО МР  "Печора"</t>
  </si>
  <si>
    <t>Подпрограмма 2 "Укрепление правопорядка, защита населения и территории муниципального "Печора" от чрезвычайных ситуаций"</t>
  </si>
  <si>
    <t>2022 год</t>
  </si>
  <si>
    <t>Задача 1. Предупреждение и минимизация негативного воздействия отходов на окружающую среду</t>
  </si>
  <si>
    <t>Задача 1. Осуществление организационной, информационной деятельности по профилактике правонарушений</t>
  </si>
  <si>
    <t xml:space="preserve">   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</t>
  </si>
  <si>
    <t xml:space="preserve">Основное мероприятие 2.2.1.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</si>
  <si>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2.2.2.                                                                   Обеспечение функций казенных учреждений</t>
  </si>
  <si>
    <t>Мероприятие 2.2.1.1.  Проведение заседаний КЧС и ОПБ.</t>
  </si>
  <si>
    <t>Основное мероприятие 1.1.1. Создание системы по раздельному накоплению отходов</t>
  </si>
  <si>
    <t>Мероприятие 1.1.1.1. Взаимодействие с Министерством природных ресурсов и охраны окружающей среды Республики Коми  по заключению соглашения на предоставление субсидии из республиканского бюджета РК на создание системы по раздельному накоплению отходов</t>
  </si>
  <si>
    <t xml:space="preserve">Мероприятие 2.2.1.2. Участие в проведении комплекса мероприятий в период купального сезона </t>
  </si>
  <si>
    <t>Мероприятие 2.2.1.3.  Информирование населения через средства массовой информации об оперативной обстановке</t>
  </si>
  <si>
    <t>Мероприятие 2.2.1.4.  Проведение командно-штабных тренировок, тактико-специальных учений.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</si>
  <si>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</si>
  <si>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</si>
  <si>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</si>
  <si>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2.3.1. Проведение мероприятий, направленных на социальную адаптацию осужденных</t>
  </si>
  <si>
    <t>Мероприятие 2.3.1.1.Профилактика правонарушений и повторных преступлений среди лиц, осужденных к наказаниям без изоляции от общества.</t>
  </si>
  <si>
    <t>Мероприятие 2.3.1.2. Расширение переченя объектов для отбывания наказания осужденными к обязательным и исправительным работам.</t>
  </si>
  <si>
    <t>Мероприятие 4.1.1.5.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</si>
  <si>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4.1.1.6.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</si>
  <si>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4.1.1.7. Организация обучения и подготовки специалистов по противодействию идеологии терроризма</t>
  </si>
  <si>
    <t>Мероприятие 4.1.1.8.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</si>
  <si>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4.1.1.9. Проведение профилактических мероприятий и информационно-просветительских встреч по антитеррористической тематике</t>
  </si>
  <si>
    <t>Мероприятие 4.1.1.10.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</si>
  <si>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4.1.1.11.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</si>
  <si>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4.1.1.12.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</si>
  <si>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Задача 2. Обеспечение безопасного участия детей в дорожном движении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</si>
  <si>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</si>
  <si>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Мероприятие 1.2.2.1.  Распространение информационных буклетов о новой системе обращения с ТКО в социально-значимых учреждениях</t>
  </si>
  <si>
    <t>Мероприятие 1.2.2.2. 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</si>
  <si>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 xml:space="preserve">Мероприятие 1.2.1.1. 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</si>
  <si>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Информирование населения по вопросам охраны окружающей среды</t>
  </si>
  <si>
    <t>Организация экологического воспитания населения</t>
  </si>
  <si>
    <t>Контрольное событие 3                       Размещениа информация по вопросам охраны окружающей среды на официальном сайте</t>
  </si>
  <si>
    <t>Контрольное событие 4                    Осуществлено экологическое просвещение населения в области обращения с твердыми коммунальными отходами</t>
  </si>
  <si>
    <t>Экологическое просвещение населения</t>
  </si>
  <si>
    <t>Контрольное событие  5 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</si>
  <si>
    <t>Контрольное событие   6                                                                          Выполнение плана основных мероприятий в области гражданской обороны</t>
  </si>
  <si>
    <t>Контрольное событие    7                          Достигнуты плановые значения показателей подпрограммы</t>
  </si>
  <si>
    <t>Контрольное событие   8                                                         Уточненный перечень объектов обязательных и исправительных работ.</t>
  </si>
  <si>
    <t xml:space="preserve"> Контрольное событие  9                    Проведены лекции для учащихся 7-11 классов общеобразовательных организаций о здоровом образе жизни</t>
  </si>
  <si>
    <t>Контрольное событие   10                              Проведена диспансеризация населения</t>
  </si>
  <si>
    <t xml:space="preserve">Контрольное событие   11                               Проведен текущий ремонт системы видеонаблюдения </t>
  </si>
  <si>
    <t>Контрольное событие   12                       Произведена оплата услуг связи для функционирования систем видеонаблюдения</t>
  </si>
  <si>
    <t>Контрольное событие 13              Приобретены наборы учебных реквизитов запахов взрывчатых веществ для кинологической службы.</t>
  </si>
  <si>
    <t>Контрольное событие 14
 Осуществлено обслуживание системы видеонаблюдения</t>
  </si>
  <si>
    <t>Контрольное событие 15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</si>
  <si>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Контрольное событие 16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</si>
  <si>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17
Направлены специалисты на обучение по противодействию идеологии терроризма</t>
  </si>
  <si>
    <t>Контрольное событие 18
Проведён мониторинг средств массовой информации и сети "Интернет"</t>
  </si>
  <si>
    <t>Контрольное событие 19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</si>
  <si>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20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</si>
  <si>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21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</si>
  <si>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Контрольное событие 22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</si>
  <si>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Контрольное событие    25                               Приобретена печатная продукция</t>
  </si>
  <si>
    <t>Контрольное событие  26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</si>
  <si>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27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</si>
  <si>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28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</si>
  <si>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29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</si>
  <si>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   31                         Установлены искусственные дорожные неровности</t>
  </si>
  <si>
    <t>Контрольное событие   32                  Осуществлена замена устаревшего светофорного оборудования на регулируемых перекрестках</t>
  </si>
  <si>
    <t>Мероприятие 4.2.1.1.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</si>
  <si>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4.2.1.2.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</si>
  <si>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Контрольное событие 23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</si>
  <si>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24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</si>
  <si>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Основное мероприятие 5.2.2.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</si>
  <si>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1.2.</t>
  </si>
  <si>
    <t>3.1.</t>
  </si>
  <si>
    <t>3.2.</t>
  </si>
  <si>
    <t>6.1.</t>
  </si>
  <si>
    <t>6.2.</t>
  </si>
  <si>
    <t>8.</t>
  </si>
  <si>
    <t>8.1.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</si>
  <si>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</si>
  <si>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</si>
  <si>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</si>
  <si>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</si>
  <si>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</si>
  <si>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</si>
  <si>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</si>
  <si>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</si>
  <si>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</si>
  <si>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>10.11.</t>
  </si>
  <si>
    <t>10.12.</t>
  </si>
  <si>
    <t>12.1.</t>
  </si>
  <si>
    <t>12.2.</t>
  </si>
  <si>
    <t>12.3.</t>
  </si>
  <si>
    <t>13.1</t>
  </si>
  <si>
    <t>14.1.</t>
  </si>
  <si>
    <t>14.2.</t>
  </si>
  <si>
    <t>15.1</t>
  </si>
  <si>
    <t>15.3</t>
  </si>
  <si>
    <t xml:space="preserve">План мероприятий по реализации муниципальной программы  МО МР "Печора" "Безопасность жизнедеятельности населения" на 2020-2022 годы
</t>
  </si>
  <si>
    <t>Подпрограмма 1 "Охрана окружающей среды"</t>
  </si>
  <si>
    <t>Приложение 
к постановлению администрации МР "Печора"
от " 31 " декабря 2019 г. № 1681</t>
  </si>
  <si>
    <r>
      <rPr>
        <sz val="14"/>
        <rFont val="Times New Roman"/>
        <family val="1"/>
        <charset val="204"/>
      </rPr>
      <t>Начальник МКУ  "Управление по делам ГО и ЧС МР "Печора" -  Шадчин А.М.</t>
    </r>
    <r>
      <rPr>
        <sz val="14"/>
        <color theme="1"/>
        <rFont val="Times New Roman"/>
        <family val="1"/>
        <charset val="204"/>
      </rPr>
      <t xml:space="preserve">
Зав. сектором по работе с информационными технологиями администрации МР "Печора" Самсонов А.В. </t>
    </r>
  </si>
  <si>
    <r>
      <rPr>
        <sz val="14"/>
        <rFont val="Times New Roman"/>
        <family val="1"/>
        <charset val="204"/>
      </rPr>
      <t>Начальник МКУ  "Управление по делам ГО и ЧС МР "Печора" -  Шадчин А.М.</t>
    </r>
    <r>
      <rPr>
        <sz val="14"/>
        <color theme="1"/>
        <rFont val="Times New Roman"/>
        <family val="1"/>
        <charset val="204"/>
      </rPr>
      <t xml:space="preserve">
Зав. сектором по работе с информационными технологиями администрации МР "Печора" - Самсонов А.В. </t>
    </r>
  </si>
  <si>
    <t xml:space="preserve">
Начальник управления образования МР "Печора" Гулько А. М.           Начальник управления культуры и туризма МР "Печора" Потапова К. К.</t>
  </si>
  <si>
    <t xml:space="preserve">
Начальник управления образования МР "Печора" Гулько А. М.            </t>
  </si>
  <si>
    <t xml:space="preserve">Начальник управления образования МР "Печора" Гулько А. М.         </t>
  </si>
  <si>
    <t>Начальник управления культуры и туризма МР "Печора" - Потапова К. К.</t>
  </si>
  <si>
    <t>Канищев А. Ю. - заместитель руководителя администрации МР "Печора"</t>
  </si>
  <si>
    <t>Ускова Т. Л. - заместитель руководителя администрации МР "Печора"</t>
  </si>
  <si>
    <t>Ускова Т. Л.  - заместитель руководителя администрации МР "Печора"</t>
  </si>
  <si>
    <t>Канищев А. Ю.  - заместитель руководителя администрации МР "Печора"</t>
  </si>
  <si>
    <t xml:space="preserve">Заведующий сектором дорожного хозяйства и транспорта администрации МР "Печора" - Павленко С. И. </t>
  </si>
  <si>
    <t xml:space="preserve">Заведующий сектором дорожного хозяйства и транспорта администрации МР "Печора"- Павленко С. И. </t>
  </si>
  <si>
    <t xml:space="preserve">Заведующий сектором дорожного хозяйства и транспорта администрации МР "Печора" -  Павленко С. И. </t>
  </si>
  <si>
    <t>Мероприятие 1.1.1.2. Создание системы по раздельному накоплению отходов</t>
  </si>
  <si>
    <t>Контрольное событие 34     Остановочные пункты приведены в нормативное состояние</t>
  </si>
  <si>
    <t>Контрольное событие   35                Осуществлено обустройство и замена участков улично-дорожной сети пешеходными ограждениями, в т. ч. в зоне пешеходных переходов вблизи образовательных учруждений</t>
  </si>
  <si>
    <t>15.4</t>
  </si>
  <si>
    <t>15.5</t>
  </si>
  <si>
    <t>Контрольное событие   33    Проведен ремонт светофорного объекта, расположенного на перекрестке ул. Н. Островского - ул. М.Булгаковой г.Печора</t>
  </si>
  <si>
    <t>Мероприятие 5.3.1.1. Установка искусственных дорожных неровностей</t>
  </si>
  <si>
    <t>Мероприятие 5.3.1.2. Замена устаревшего светофорного оборудования на регулируемых перекрестках</t>
  </si>
  <si>
    <t>Мероприятие 5.3.1.3.  Ремонт светофорного объекта, расположенного на перекрестке ул. Н. Островского - ул. М.Булгаковой г.Печора</t>
  </si>
  <si>
    <t>Мероприятие 5.3.1.4 Приведение остановочных пунктов в нормативное состояние</t>
  </si>
  <si>
    <t>Мероприятие 5.3.1.5.  
Обустройство  участков улично-дорожной сети пешеходными ограждениями, в т. ч. в зоне пешеходных переходов вблизи образовательных учруждений</t>
  </si>
  <si>
    <t>Заведующий сектором по социальным вопросам администрации МР "Печора" - Федосеева М.В.</t>
  </si>
  <si>
    <t>Серов В.А. - и. о. главы муниципального района - руководителя администрации МР "Печора"</t>
  </si>
  <si>
    <t>Грибанов Р.И. - заместитель руководителя администрации МР "Печора"</t>
  </si>
  <si>
    <t>Серов В.А. - и. о. главы муниципального района - руководителя администрации МР "Печора"                      Грибанов Р.И.- заместитель руководителя администрации МР "Печора"</t>
  </si>
  <si>
    <t>Приложение 
к постановлению администрации МР "Печора"
от "05" октября   2020 г. № 918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</si>
</sst>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8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2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/>
    <xf numFmtId="0" fontId="6" fillId="3" borderId="1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wrapText="1"/>
    </xf>
    <xf numFmtId="165" fontId="14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16" fillId="0" borderId="0" xfId="0" applyFont="1"/>
    <xf numFmtId="0" fontId="19" fillId="2" borderId="2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center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left" vertical="top" wrapText="1"/>
    </xf>
    <xf numFmtId="14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center" vertical="center" wrapText="1"/>
    </xf>
    <xf numFmtId="165" fontId="23" fillId="2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top" wrapText="1"/>
    </xf>
    <xf numFmtId="165" fontId="23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top" wrapText="1"/>
    </xf>
    <xf numFmtId="0" fontId="18" fillId="2" borderId="2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166" fontId="20" fillId="2" borderId="1" xfId="0" applyNumberFormat="1" applyFont="1" applyFill="1" applyBorder="1" applyAlignment="1">
      <alignment horizontal="center" vertical="top" wrapText="1"/>
    </xf>
    <xf numFmtId="166" fontId="22" fillId="2" borderId="1" xfId="0" applyNumberFormat="1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  <xf numFmtId="0" fontId="20" fillId="3" borderId="1" xfId="0" applyNumberFormat="1" applyFont="1" applyFill="1" applyBorder="1" applyAlignment="1">
      <alignment horizontal="center" vertical="top" wrapText="1"/>
    </xf>
    <xf numFmtId="0" fontId="18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4" fontId="18" fillId="3" borderId="1" xfId="0" applyNumberFormat="1" applyFont="1" applyFill="1" applyBorder="1" applyAlignment="1">
      <alignment horizontal="center" vertical="center" wrapText="1"/>
    </xf>
    <xf numFmtId="165" fontId="18" fillId="3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top" wrapText="1"/>
    </xf>
    <xf numFmtId="165" fontId="18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/>
    <xf numFmtId="0" fontId="22" fillId="3" borderId="1" xfId="0" applyFont="1" applyFill="1" applyBorder="1"/>
    <xf numFmtId="165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0" fontId="20" fillId="2" borderId="1" xfId="0" applyFont="1" applyFill="1" applyBorder="1"/>
    <xf numFmtId="0" fontId="22" fillId="2" borderId="1" xfId="0" applyFont="1" applyFill="1" applyBorder="1"/>
    <xf numFmtId="0" fontId="18" fillId="2" borderId="4" xfId="0" applyFont="1" applyFill="1" applyBorder="1" applyAlignment="1">
      <alignment horizontal="center" vertical="top" wrapText="1"/>
    </xf>
    <xf numFmtId="0" fontId="20" fillId="2" borderId="2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18" fillId="2" borderId="2" xfId="0" applyNumberFormat="1" applyFont="1" applyFill="1" applyBorder="1" applyAlignment="1">
      <alignment horizontal="center" vertical="center" wrapText="1"/>
    </xf>
    <xf numFmtId="166" fontId="20" fillId="2" borderId="1" xfId="0" applyNumberFormat="1" applyFont="1" applyFill="1" applyBorder="1" applyAlignment="1">
      <alignment horizontal="center" vertical="center" wrapText="1"/>
    </xf>
    <xf numFmtId="166" fontId="22" fillId="2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vertical="top" wrapText="1"/>
    </xf>
    <xf numFmtId="0" fontId="28" fillId="0" borderId="11" xfId="0" applyFont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top" wrapText="1"/>
    </xf>
    <xf numFmtId="0" fontId="20" fillId="2" borderId="4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top"/>
    </xf>
    <xf numFmtId="0" fontId="19" fillId="2" borderId="2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14" fontId="19" fillId="2" borderId="1" xfId="0" applyNumberFormat="1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14" fontId="19" fillId="2" borderId="2" xfId="0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0" fillId="0" borderId="0" xfId="0" applyAlignment="1">
      <alignment horizontal="right" vertical="top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6" fontId="19" fillId="2" borderId="2" xfId="0" applyNumberFormat="1" applyFont="1" applyFill="1" applyBorder="1" applyAlignment="1">
      <alignment horizontal="center" vertical="center" wrapText="1"/>
    </xf>
    <xf numFmtId="0" fontId="27" fillId="0" borderId="5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19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top" wrapText="1"/>
    </xf>
    <xf numFmtId="0" fontId="19" fillId="2" borderId="6" xfId="0" applyNumberFormat="1" applyFont="1" applyFill="1" applyBorder="1" applyAlignment="1">
      <alignment horizontal="center" vertical="center" wrapText="1"/>
    </xf>
    <xf numFmtId="0" fontId="19" fillId="2" borderId="7" xfId="0" applyNumberFormat="1" applyFont="1" applyFill="1" applyBorder="1" applyAlignment="1">
      <alignment horizontal="center" vertical="center" wrapText="1"/>
    </xf>
    <xf numFmtId="14" fontId="19" fillId="2" borderId="8" xfId="0" applyNumberFormat="1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19" fillId="2" borderId="9" xfId="0" applyFont="1" applyFill="1" applyBorder="1" applyAlignment="1">
      <alignment horizontal="center" vertical="top" wrapText="1"/>
    </xf>
    <xf numFmtId="0" fontId="19" fillId="2" borderId="2" xfId="0" applyNumberFormat="1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146"/>
  <sheetViews>
    <sheetView tabSelected="1" view="pageBreakPreview" zoomScale="50" zoomScaleNormal="100" zoomScaleSheetLayoutView="50" workbookViewId="0">
      <pane ySplit="4335" topLeftCell="A75"/>
      <selection activeCell="W9" sqref="W9"/>
      <selection pane="bottomLeft" activeCell="H76" sqref="H76"/>
    </sheetView>
  </sheetViews>
  <sheetFormatPr defaultRowHeight="15" x14ac:dyDescent="0.25"/>
  <cols>
    <col min="1" max="1" width="9" style="4" customWidth="1"/>
    <col min="2" max="2" width="48.140625" style="35" customWidth="1"/>
    <col min="3" max="3" width="31.28515625" style="4" customWidth="1"/>
    <col min="4" max="4" width="38.85546875" style="45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9.85546875" style="37" customWidth="1"/>
    <col min="11" max="11" width="15.5703125" style="4" customWidth="1"/>
    <col min="12" max="12" width="9.855468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bestFit="1" customWidth="1"/>
    <col min="17" max="17" width="11.85546875" style="4" customWidth="1"/>
    <col min="18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2" width="12.28515625" style="4" customWidth="1"/>
    <col min="23" max="23" width="9.42578125" style="4" customWidth="1"/>
    <col min="24" max="24" width="3.7109375" style="8" customWidth="1"/>
    <col min="25" max="25" width="4" style="8" bestFit="1" customWidth="1"/>
    <col min="26" max="26" width="4.140625" style="8" customWidth="1"/>
    <col min="27" max="27" width="4.42578125" style="8" customWidth="1"/>
    <col min="28" max="31" width="4" style="1" bestFit="1" customWidth="1"/>
    <col min="32" max="32" width="3.7109375" style="8" customWidth="1"/>
    <col min="33" max="33" width="4" style="8" customWidth="1"/>
    <col min="34" max="34" width="3.7109375" style="8" customWidth="1"/>
    <col min="35" max="35" width="3.85546875" style="8" hidden="1" customWidth="1"/>
    <col min="36" max="36" width="4" style="8" bestFit="1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2" spans="1:37" ht="85.5" customHeight="1" x14ac:dyDescent="0.25">
      <c r="A2" s="3"/>
      <c r="B2" s="32"/>
      <c r="C2" s="3"/>
      <c r="D2" s="43"/>
      <c r="E2" s="3"/>
      <c r="F2" s="3"/>
      <c r="G2" s="3"/>
      <c r="H2" s="3"/>
      <c r="I2" s="141" t="s">
        <v>264</v>
      </c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</row>
    <row r="3" spans="1:37" ht="85.5" customHeight="1" x14ac:dyDescent="0.25">
      <c r="A3" s="3"/>
      <c r="B3" s="32"/>
      <c r="C3" s="3"/>
      <c r="D3" s="43"/>
      <c r="E3" s="3"/>
      <c r="F3" s="3"/>
      <c r="G3" s="3"/>
      <c r="H3" s="3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41" t="s">
        <v>235</v>
      </c>
      <c r="W3" s="161"/>
      <c r="X3" s="161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161"/>
    </row>
    <row r="4" spans="1:37" ht="15.75" customHeight="1" x14ac:dyDescent="0.25">
      <c r="A4" s="3"/>
      <c r="B4" s="32"/>
      <c r="C4" s="3"/>
      <c r="D4" s="43"/>
      <c r="E4" s="3"/>
      <c r="F4" s="3"/>
      <c r="G4" s="3"/>
      <c r="H4" s="3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</row>
    <row r="5" spans="1:37" ht="15" customHeight="1" x14ac:dyDescent="0.25">
      <c r="A5" s="155" t="s">
        <v>233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7"/>
    </row>
    <row r="6" spans="1:37" x14ac:dyDescent="0.25">
      <c r="A6" s="158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60"/>
    </row>
    <row r="7" spans="1:37" ht="24.75" customHeight="1" x14ac:dyDescent="0.25">
      <c r="A7" s="135" t="s">
        <v>6</v>
      </c>
      <c r="B7" s="135" t="s">
        <v>5</v>
      </c>
      <c r="C7" s="135" t="s">
        <v>72</v>
      </c>
      <c r="D7" s="135" t="s">
        <v>123</v>
      </c>
      <c r="E7" s="135" t="s">
        <v>0</v>
      </c>
      <c r="F7" s="135" t="s">
        <v>71</v>
      </c>
      <c r="G7" s="135" t="s">
        <v>70</v>
      </c>
      <c r="H7" s="145" t="s">
        <v>4</v>
      </c>
      <c r="I7" s="146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8"/>
      <c r="X7" s="142">
        <v>2020</v>
      </c>
      <c r="Y7" s="142"/>
      <c r="Z7" s="142"/>
      <c r="AA7" s="142"/>
      <c r="AB7" s="134">
        <v>2021</v>
      </c>
      <c r="AC7" s="134"/>
      <c r="AD7" s="134"/>
      <c r="AE7" s="134"/>
      <c r="AF7" s="142">
        <v>2022</v>
      </c>
      <c r="AG7" s="142"/>
      <c r="AH7" s="142"/>
      <c r="AI7" s="142"/>
      <c r="AJ7" s="142"/>
    </row>
    <row r="8" spans="1:37" ht="21.75" customHeight="1" x14ac:dyDescent="0.25">
      <c r="A8" s="136"/>
      <c r="B8" s="136"/>
      <c r="C8" s="136"/>
      <c r="D8" s="136"/>
      <c r="E8" s="136"/>
      <c r="F8" s="136"/>
      <c r="G8" s="136"/>
      <c r="H8" s="145"/>
      <c r="I8" s="146" t="s">
        <v>96</v>
      </c>
      <c r="J8" s="147"/>
      <c r="K8" s="147"/>
      <c r="L8" s="147"/>
      <c r="M8" s="148"/>
      <c r="N8" s="146" t="s">
        <v>104</v>
      </c>
      <c r="O8" s="147"/>
      <c r="P8" s="147"/>
      <c r="Q8" s="147"/>
      <c r="R8" s="148"/>
      <c r="S8" s="146" t="s">
        <v>141</v>
      </c>
      <c r="T8" s="147"/>
      <c r="U8" s="147"/>
      <c r="V8" s="147"/>
      <c r="W8" s="148"/>
      <c r="X8" s="142"/>
      <c r="Y8" s="142"/>
      <c r="Z8" s="142"/>
      <c r="AA8" s="142"/>
      <c r="AB8" s="134"/>
      <c r="AC8" s="134"/>
      <c r="AD8" s="134"/>
      <c r="AE8" s="134"/>
      <c r="AF8" s="142"/>
      <c r="AG8" s="142"/>
      <c r="AH8" s="142"/>
      <c r="AI8" s="142"/>
      <c r="AJ8" s="142"/>
    </row>
    <row r="9" spans="1:37" ht="134.25" customHeight="1" x14ac:dyDescent="0.25">
      <c r="A9" s="137"/>
      <c r="B9" s="137"/>
      <c r="C9" s="137"/>
      <c r="D9" s="137"/>
      <c r="E9" s="137"/>
      <c r="F9" s="137"/>
      <c r="G9" s="137"/>
      <c r="H9" s="145"/>
      <c r="I9" s="9" t="s">
        <v>4</v>
      </c>
      <c r="J9" s="36" t="s">
        <v>3</v>
      </c>
      <c r="K9" s="9" t="s">
        <v>139</v>
      </c>
      <c r="L9" s="9" t="s">
        <v>32</v>
      </c>
      <c r="M9" s="9" t="s">
        <v>33</v>
      </c>
      <c r="N9" s="36" t="s">
        <v>4</v>
      </c>
      <c r="O9" s="36" t="s">
        <v>3</v>
      </c>
      <c r="P9" s="36" t="s">
        <v>2</v>
      </c>
      <c r="Q9" s="36" t="s">
        <v>32</v>
      </c>
      <c r="R9" s="36" t="s">
        <v>33</v>
      </c>
      <c r="S9" s="47" t="s">
        <v>4</v>
      </c>
      <c r="T9" s="47" t="s">
        <v>3</v>
      </c>
      <c r="U9" s="47" t="s">
        <v>2</v>
      </c>
      <c r="V9" s="47" t="s">
        <v>32</v>
      </c>
      <c r="W9" s="47" t="s">
        <v>33</v>
      </c>
      <c r="X9" s="2">
        <v>1</v>
      </c>
      <c r="Y9" s="2">
        <v>2</v>
      </c>
      <c r="Z9" s="2">
        <v>3</v>
      </c>
      <c r="AA9" s="2">
        <v>4</v>
      </c>
      <c r="AB9" s="5">
        <v>1</v>
      </c>
      <c r="AC9" s="5">
        <v>2</v>
      </c>
      <c r="AD9" s="5">
        <v>3</v>
      </c>
      <c r="AE9" s="5">
        <v>4</v>
      </c>
      <c r="AF9" s="2">
        <v>1</v>
      </c>
      <c r="AG9" s="2">
        <v>2</v>
      </c>
      <c r="AH9" s="142">
        <v>3</v>
      </c>
      <c r="AI9" s="142"/>
      <c r="AJ9" s="2">
        <v>4</v>
      </c>
    </row>
    <row r="10" spans="1:37" ht="23.25" customHeight="1" x14ac:dyDescent="0.25">
      <c r="A10" s="87">
        <v>1</v>
      </c>
      <c r="B10" s="87">
        <v>2</v>
      </c>
      <c r="C10" s="87">
        <v>3</v>
      </c>
      <c r="D10" s="90">
        <v>4</v>
      </c>
      <c r="E10" s="87">
        <v>5</v>
      </c>
      <c r="F10" s="87">
        <v>6</v>
      </c>
      <c r="G10" s="87">
        <v>7</v>
      </c>
      <c r="H10" s="87">
        <v>8</v>
      </c>
      <c r="I10" s="87">
        <v>9</v>
      </c>
      <c r="J10" s="87">
        <v>10</v>
      </c>
      <c r="K10" s="87">
        <v>11</v>
      </c>
      <c r="L10" s="87">
        <v>12</v>
      </c>
      <c r="M10" s="87">
        <v>13</v>
      </c>
      <c r="N10" s="87">
        <v>14</v>
      </c>
      <c r="O10" s="87">
        <v>15</v>
      </c>
      <c r="P10" s="87">
        <v>16</v>
      </c>
      <c r="Q10" s="87">
        <v>17</v>
      </c>
      <c r="R10" s="87">
        <v>18</v>
      </c>
      <c r="S10" s="87">
        <v>19</v>
      </c>
      <c r="T10" s="87">
        <v>20</v>
      </c>
      <c r="U10" s="87">
        <v>21</v>
      </c>
      <c r="V10" s="87">
        <v>22</v>
      </c>
      <c r="W10" s="87">
        <v>23</v>
      </c>
      <c r="X10" s="87">
        <v>24</v>
      </c>
      <c r="Y10" s="87">
        <v>25</v>
      </c>
      <c r="Z10" s="87">
        <v>26</v>
      </c>
      <c r="AA10" s="87">
        <v>27</v>
      </c>
      <c r="AB10" s="87">
        <v>28</v>
      </c>
      <c r="AC10" s="87">
        <v>29</v>
      </c>
      <c r="AD10" s="87">
        <v>30</v>
      </c>
      <c r="AE10" s="87">
        <v>31</v>
      </c>
      <c r="AF10" s="87">
        <v>32</v>
      </c>
      <c r="AG10" s="87">
        <v>33</v>
      </c>
      <c r="AH10" s="87">
        <v>34</v>
      </c>
      <c r="AI10" s="87">
        <v>46</v>
      </c>
      <c r="AJ10" s="87">
        <v>35</v>
      </c>
    </row>
    <row r="11" spans="1:37" ht="30" customHeight="1" x14ac:dyDescent="0.25">
      <c r="A11" s="149" t="s">
        <v>126</v>
      </c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0"/>
      <c r="AJ11" s="151"/>
    </row>
    <row r="12" spans="1:37" ht="35.25" customHeight="1" x14ac:dyDescent="0.25">
      <c r="A12" s="152" t="s">
        <v>234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52"/>
      <c r="Z12" s="152"/>
      <c r="AA12" s="152"/>
      <c r="AB12" s="152"/>
      <c r="AC12" s="152"/>
      <c r="AD12" s="152"/>
      <c r="AE12" s="152"/>
      <c r="AF12" s="152"/>
      <c r="AG12" s="152"/>
      <c r="AH12" s="152"/>
      <c r="AI12" s="152"/>
      <c r="AJ12" s="152"/>
    </row>
    <row r="13" spans="1:37" ht="39" customHeight="1" x14ac:dyDescent="0.25">
      <c r="A13" s="152" t="s">
        <v>142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7" ht="121.5" hidden="1" customHeight="1" x14ac:dyDescent="0.25">
      <c r="A14" s="13" t="s">
        <v>40</v>
      </c>
      <c r="B14" s="19" t="s">
        <v>41</v>
      </c>
      <c r="C14" s="12" t="s">
        <v>98</v>
      </c>
      <c r="D14" s="17" t="s">
        <v>79</v>
      </c>
      <c r="E14" s="12" t="s">
        <v>42</v>
      </c>
      <c r="F14" s="20"/>
      <c r="G14" s="15"/>
      <c r="H14" s="10" t="e">
        <f>#REF!+#REF!+I14</f>
        <v>#REF!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3"/>
      <c r="Y14" s="13"/>
      <c r="Z14" s="13"/>
      <c r="AA14" s="13"/>
      <c r="AB14" s="14"/>
      <c r="AC14" s="14"/>
      <c r="AD14" s="14"/>
      <c r="AE14" s="14"/>
      <c r="AF14" s="14"/>
      <c r="AG14" s="14"/>
      <c r="AH14" s="14"/>
      <c r="AI14" s="14"/>
      <c r="AJ14" s="14"/>
      <c r="AK14" s="27"/>
    </row>
    <row r="15" spans="1:37" ht="103.5" hidden="1" customHeight="1" x14ac:dyDescent="0.25">
      <c r="A15" s="13"/>
      <c r="B15" s="31" t="s">
        <v>73</v>
      </c>
      <c r="C15" s="12" t="s">
        <v>98</v>
      </c>
      <c r="D15" s="17" t="s">
        <v>79</v>
      </c>
      <c r="E15" s="12" t="s">
        <v>42</v>
      </c>
      <c r="F15" s="20"/>
      <c r="G15" s="15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3"/>
      <c r="Y15" s="13"/>
      <c r="Z15" s="12"/>
      <c r="AA15" s="13"/>
      <c r="AB15" s="14"/>
      <c r="AC15" s="14"/>
      <c r="AD15" s="14"/>
      <c r="AE15" s="14"/>
      <c r="AF15" s="14"/>
      <c r="AG15" s="14"/>
      <c r="AH15" s="14"/>
      <c r="AI15" s="14"/>
      <c r="AJ15" s="14"/>
      <c r="AK15" s="27"/>
    </row>
    <row r="16" spans="1:37" ht="103.5" customHeight="1" x14ac:dyDescent="0.25">
      <c r="A16" s="59">
        <v>1</v>
      </c>
      <c r="B16" s="53" t="s">
        <v>148</v>
      </c>
      <c r="C16" s="54" t="s">
        <v>242</v>
      </c>
      <c r="D16" s="54" t="s">
        <v>125</v>
      </c>
      <c r="E16" s="54" t="s">
        <v>39</v>
      </c>
      <c r="F16" s="57">
        <v>43831</v>
      </c>
      <c r="G16" s="57">
        <v>44196</v>
      </c>
      <c r="H16" s="58">
        <f>I16</f>
        <v>1100.3</v>
      </c>
      <c r="I16" s="58">
        <f>J16+K16</f>
        <v>1100.3</v>
      </c>
      <c r="J16" s="58">
        <f>J19</f>
        <v>880.3</v>
      </c>
      <c r="K16" s="58">
        <f>K19</f>
        <v>220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59" t="s">
        <v>1</v>
      </c>
      <c r="Y16" s="59" t="s">
        <v>1</v>
      </c>
      <c r="Z16" s="59" t="s">
        <v>1</v>
      </c>
      <c r="AA16" s="59" t="s">
        <v>1</v>
      </c>
      <c r="AB16" s="14"/>
      <c r="AC16" s="14"/>
      <c r="AD16" s="14"/>
      <c r="AE16" s="14"/>
      <c r="AF16" s="14"/>
      <c r="AG16" s="14"/>
      <c r="AH16" s="14"/>
      <c r="AI16" s="14"/>
      <c r="AJ16" s="14"/>
      <c r="AK16" s="27"/>
    </row>
    <row r="17" spans="1:37" ht="175.5" customHeight="1" x14ac:dyDescent="0.25">
      <c r="A17" s="59" t="s">
        <v>40</v>
      </c>
      <c r="B17" s="64" t="s">
        <v>149</v>
      </c>
      <c r="C17" s="61" t="s">
        <v>242</v>
      </c>
      <c r="D17" s="61" t="s">
        <v>125</v>
      </c>
      <c r="E17" s="61" t="s">
        <v>39</v>
      </c>
      <c r="F17" s="65">
        <v>43831</v>
      </c>
      <c r="G17" s="65">
        <v>44196</v>
      </c>
      <c r="H17" s="11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59" t="s">
        <v>1</v>
      </c>
      <c r="Y17" s="59" t="s">
        <v>1</v>
      </c>
      <c r="Z17" s="59"/>
      <c r="AA17" s="59"/>
      <c r="AB17" s="14"/>
      <c r="AC17" s="14"/>
      <c r="AD17" s="14"/>
      <c r="AE17" s="14"/>
      <c r="AF17" s="14"/>
      <c r="AG17" s="14"/>
      <c r="AH17" s="14"/>
      <c r="AI17" s="14"/>
      <c r="AJ17" s="14"/>
      <c r="AK17" s="27"/>
    </row>
    <row r="18" spans="1:37" ht="135" customHeight="1" x14ac:dyDescent="0.25">
      <c r="A18" s="13"/>
      <c r="B18" s="64" t="s">
        <v>136</v>
      </c>
      <c r="C18" s="61" t="s">
        <v>242</v>
      </c>
      <c r="D18" s="61" t="s">
        <v>125</v>
      </c>
      <c r="E18" s="61" t="s">
        <v>39</v>
      </c>
      <c r="F18" s="65">
        <v>43831</v>
      </c>
      <c r="G18" s="65">
        <v>44196</v>
      </c>
      <c r="H18" s="11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3"/>
      <c r="Y18" s="59" t="s">
        <v>1</v>
      </c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27"/>
    </row>
    <row r="19" spans="1:37" ht="103.5" customHeight="1" x14ac:dyDescent="0.25">
      <c r="A19" s="59" t="s">
        <v>207</v>
      </c>
      <c r="B19" s="64" t="s">
        <v>249</v>
      </c>
      <c r="C19" s="61" t="s">
        <v>242</v>
      </c>
      <c r="D19" s="61" t="s">
        <v>125</v>
      </c>
      <c r="E19" s="61" t="s">
        <v>39</v>
      </c>
      <c r="F19" s="65">
        <v>43831</v>
      </c>
      <c r="G19" s="65">
        <v>44196</v>
      </c>
      <c r="H19" s="66">
        <f>I19</f>
        <v>1100.3</v>
      </c>
      <c r="I19" s="66">
        <f>J19+K19</f>
        <v>1100.3</v>
      </c>
      <c r="J19" s="66">
        <v>880.3</v>
      </c>
      <c r="K19" s="66">
        <v>220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3"/>
      <c r="Y19" s="59" t="s">
        <v>1</v>
      </c>
      <c r="Z19" s="59" t="s">
        <v>1</v>
      </c>
      <c r="AA19" s="59" t="s">
        <v>1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27"/>
    </row>
    <row r="20" spans="1:37" ht="103.5" customHeight="1" x14ac:dyDescent="0.25">
      <c r="A20" s="59"/>
      <c r="B20" s="125" t="s">
        <v>137</v>
      </c>
      <c r="C20" s="61" t="s">
        <v>242</v>
      </c>
      <c r="D20" s="87" t="s">
        <v>125</v>
      </c>
      <c r="E20" s="87" t="s">
        <v>39</v>
      </c>
      <c r="F20" s="65">
        <v>43831</v>
      </c>
      <c r="G20" s="65">
        <v>44196</v>
      </c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13"/>
      <c r="Y20" s="59" t="s">
        <v>1</v>
      </c>
      <c r="Z20" s="59" t="s">
        <v>1</v>
      </c>
      <c r="AA20" s="59" t="s">
        <v>1</v>
      </c>
      <c r="AB20" s="14"/>
      <c r="AC20" s="14"/>
      <c r="AD20" s="14"/>
      <c r="AE20" s="14"/>
      <c r="AF20" s="14"/>
      <c r="AG20" s="14"/>
      <c r="AH20" s="14"/>
      <c r="AI20" s="14"/>
      <c r="AJ20" s="14"/>
      <c r="AK20" s="27"/>
    </row>
    <row r="21" spans="1:37" ht="37.5" customHeight="1" x14ac:dyDescent="0.25">
      <c r="A21" s="170" t="s">
        <v>7</v>
      </c>
      <c r="B21" s="180"/>
      <c r="C21" s="180"/>
      <c r="D21" s="180"/>
      <c r="E21" s="180"/>
      <c r="F21" s="180"/>
      <c r="G21" s="180"/>
      <c r="H21" s="180"/>
      <c r="I21" s="180"/>
      <c r="J21" s="180"/>
      <c r="K21" s="180"/>
      <c r="L21" s="180"/>
      <c r="M21" s="180"/>
      <c r="N21" s="180"/>
      <c r="O21" s="180"/>
      <c r="P21" s="180"/>
      <c r="Q21" s="180"/>
      <c r="R21" s="180"/>
      <c r="S21" s="180"/>
      <c r="T21" s="180"/>
      <c r="U21" s="180"/>
      <c r="V21" s="180"/>
      <c r="W21" s="180"/>
      <c r="X21" s="180"/>
      <c r="Y21" s="180"/>
      <c r="Z21" s="180"/>
      <c r="AA21" s="180"/>
      <c r="AB21" s="180"/>
      <c r="AC21" s="180"/>
      <c r="AD21" s="180"/>
      <c r="AE21" s="180"/>
      <c r="AF21" s="180"/>
      <c r="AG21" s="180"/>
      <c r="AH21" s="180"/>
      <c r="AI21" s="180"/>
      <c r="AJ21" s="181"/>
      <c r="AK21" s="27"/>
    </row>
    <row r="22" spans="1:37" ht="119.25" customHeight="1" x14ac:dyDescent="0.25">
      <c r="A22" s="62">
        <v>2</v>
      </c>
      <c r="B22" s="60" t="s">
        <v>15</v>
      </c>
      <c r="C22" s="54" t="s">
        <v>242</v>
      </c>
      <c r="D22" s="87" t="s">
        <v>125</v>
      </c>
      <c r="E22" s="138" t="s">
        <v>173</v>
      </c>
      <c r="F22" s="57">
        <v>43831</v>
      </c>
      <c r="G22" s="57">
        <v>44926</v>
      </c>
      <c r="H22" s="58">
        <f>I22+N22+S22</f>
        <v>0</v>
      </c>
      <c r="I22" s="58">
        <f>J22+K22+L22+M22</f>
        <v>0</v>
      </c>
      <c r="J22" s="58">
        <f t="shared" ref="J22:M22" si="0">J23+J25</f>
        <v>0</v>
      </c>
      <c r="K22" s="58">
        <f>K23+K25</f>
        <v>0</v>
      </c>
      <c r="L22" s="58">
        <f t="shared" si="0"/>
        <v>0</v>
      </c>
      <c r="M22" s="58">
        <f t="shared" si="0"/>
        <v>0</v>
      </c>
      <c r="N22" s="58">
        <f>O22+P22+Q22+R22</f>
        <v>0</v>
      </c>
      <c r="O22" s="58">
        <f t="shared" ref="O22" si="1">O23+O25</f>
        <v>0</v>
      </c>
      <c r="P22" s="58">
        <f>P23+P25</f>
        <v>0</v>
      </c>
      <c r="Q22" s="58">
        <f t="shared" ref="Q22:R22" si="2">Q23+Q25</f>
        <v>0</v>
      </c>
      <c r="R22" s="58">
        <f t="shared" si="2"/>
        <v>0</v>
      </c>
      <c r="S22" s="58">
        <f>T22+U22+V22+W22</f>
        <v>0</v>
      </c>
      <c r="T22" s="58">
        <f t="shared" ref="T22" si="3">T23+T25</f>
        <v>0</v>
      </c>
      <c r="U22" s="58">
        <f>U23+U25</f>
        <v>0</v>
      </c>
      <c r="V22" s="58">
        <f t="shared" ref="V22:W22" si="4">V23+V25</f>
        <v>0</v>
      </c>
      <c r="W22" s="58">
        <f t="shared" si="4"/>
        <v>0</v>
      </c>
      <c r="X22" s="59" t="s">
        <v>1</v>
      </c>
      <c r="Y22" s="59" t="s">
        <v>1</v>
      </c>
      <c r="Z22" s="59" t="s">
        <v>1</v>
      </c>
      <c r="AA22" s="59" t="s">
        <v>1</v>
      </c>
      <c r="AB22" s="59" t="s">
        <v>1</v>
      </c>
      <c r="AC22" s="59" t="s">
        <v>1</v>
      </c>
      <c r="AD22" s="59" t="s">
        <v>1</v>
      </c>
      <c r="AE22" s="59" t="s">
        <v>1</v>
      </c>
      <c r="AF22" s="59" t="s">
        <v>1</v>
      </c>
      <c r="AG22" s="59" t="s">
        <v>1</v>
      </c>
      <c r="AH22" s="59" t="s">
        <v>1</v>
      </c>
      <c r="AI22" s="59" t="s">
        <v>1</v>
      </c>
      <c r="AJ22" s="59" t="s">
        <v>1</v>
      </c>
      <c r="AK22" s="27"/>
    </row>
    <row r="23" spans="1:37" ht="94.5" hidden="1" customHeight="1" x14ac:dyDescent="0.25">
      <c r="A23" s="16" t="s">
        <v>51</v>
      </c>
      <c r="B23" s="33" t="s">
        <v>16</v>
      </c>
      <c r="C23" s="12" t="s">
        <v>97</v>
      </c>
      <c r="D23" s="87" t="s">
        <v>125</v>
      </c>
      <c r="E23" s="139"/>
      <c r="F23" s="65">
        <v>43831</v>
      </c>
      <c r="G23" s="65">
        <v>44926</v>
      </c>
      <c r="H23" s="11" t="e">
        <f>#REF!+I23+N23</f>
        <v>#REF!</v>
      </c>
      <c r="I23" s="10">
        <f>J23+K23+L23+M23</f>
        <v>0</v>
      </c>
      <c r="J23" s="10">
        <v>0</v>
      </c>
      <c r="K23" s="10">
        <v>0</v>
      </c>
      <c r="L23" s="10">
        <v>0</v>
      </c>
      <c r="M23" s="10">
        <v>0</v>
      </c>
      <c r="N23" s="10">
        <f>O23+P23+Q23+R23</f>
        <v>0</v>
      </c>
      <c r="O23" s="10">
        <v>0</v>
      </c>
      <c r="P23" s="10">
        <v>0</v>
      </c>
      <c r="Q23" s="10">
        <v>0</v>
      </c>
      <c r="R23" s="10">
        <v>0</v>
      </c>
      <c r="S23" s="10">
        <f>T23+U23+V23+W23</f>
        <v>0</v>
      </c>
      <c r="T23" s="10">
        <v>0</v>
      </c>
      <c r="U23" s="10">
        <v>0</v>
      </c>
      <c r="V23" s="10">
        <v>0</v>
      </c>
      <c r="W23" s="10">
        <v>0</v>
      </c>
      <c r="X23" s="59" t="s">
        <v>1</v>
      </c>
      <c r="Y23" s="59" t="s">
        <v>1</v>
      </c>
      <c r="Z23" s="59" t="s">
        <v>1</v>
      </c>
      <c r="AA23" s="59" t="s">
        <v>1</v>
      </c>
      <c r="AB23" s="59" t="s">
        <v>1</v>
      </c>
      <c r="AC23" s="59" t="s">
        <v>1</v>
      </c>
      <c r="AD23" s="59" t="s">
        <v>1</v>
      </c>
      <c r="AE23" s="59" t="s">
        <v>1</v>
      </c>
      <c r="AF23" s="59" t="s">
        <v>1</v>
      </c>
      <c r="AG23" s="59" t="s">
        <v>1</v>
      </c>
      <c r="AH23" s="59" t="s">
        <v>1</v>
      </c>
      <c r="AI23" s="59" t="s">
        <v>1</v>
      </c>
      <c r="AJ23" s="59" t="s">
        <v>1</v>
      </c>
      <c r="AK23" s="27"/>
    </row>
    <row r="24" spans="1:37" ht="102" hidden="1" customHeight="1" x14ac:dyDescent="0.25">
      <c r="A24" s="16"/>
      <c r="B24" s="34" t="s">
        <v>80</v>
      </c>
      <c r="C24" s="12" t="s">
        <v>97</v>
      </c>
      <c r="D24" s="87" t="s">
        <v>125</v>
      </c>
      <c r="E24" s="139"/>
      <c r="F24" s="65">
        <v>43831</v>
      </c>
      <c r="G24" s="65">
        <v>44926</v>
      </c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59" t="s">
        <v>1</v>
      </c>
      <c r="Y24" s="59" t="s">
        <v>1</v>
      </c>
      <c r="Z24" s="59" t="s">
        <v>1</v>
      </c>
      <c r="AA24" s="59" t="s">
        <v>1</v>
      </c>
      <c r="AB24" s="59" t="s">
        <v>1</v>
      </c>
      <c r="AC24" s="59" t="s">
        <v>1</v>
      </c>
      <c r="AD24" s="59" t="s">
        <v>1</v>
      </c>
      <c r="AE24" s="59" t="s">
        <v>1</v>
      </c>
      <c r="AF24" s="59" t="s">
        <v>1</v>
      </c>
      <c r="AG24" s="59" t="s">
        <v>1</v>
      </c>
      <c r="AH24" s="59" t="s">
        <v>1</v>
      </c>
      <c r="AI24" s="59" t="s">
        <v>1</v>
      </c>
      <c r="AJ24" s="59" t="s">
        <v>1</v>
      </c>
      <c r="AK24" s="27"/>
    </row>
    <row r="25" spans="1:37" ht="84" hidden="1" customHeight="1" x14ac:dyDescent="0.25">
      <c r="A25" s="16" t="s">
        <v>52</v>
      </c>
      <c r="B25" s="19" t="s">
        <v>17</v>
      </c>
      <c r="C25" s="12" t="s">
        <v>97</v>
      </c>
      <c r="D25" s="87" t="s">
        <v>125</v>
      </c>
      <c r="E25" s="139"/>
      <c r="F25" s="65">
        <v>43831</v>
      </c>
      <c r="G25" s="65">
        <v>44926</v>
      </c>
      <c r="H25" s="10" t="e">
        <f>#REF!+I25+N25</f>
        <v>#REF!</v>
      </c>
      <c r="I25" s="10">
        <f>J25+K25+L25+M25</f>
        <v>0</v>
      </c>
      <c r="J25" s="10">
        <v>0</v>
      </c>
      <c r="K25" s="10">
        <v>0</v>
      </c>
      <c r="L25" s="10">
        <v>0</v>
      </c>
      <c r="M25" s="10">
        <v>0</v>
      </c>
      <c r="N25" s="10">
        <f>O25+P25+Q25+R25</f>
        <v>0</v>
      </c>
      <c r="O25" s="10">
        <v>0</v>
      </c>
      <c r="P25" s="10">
        <v>0</v>
      </c>
      <c r="Q25" s="10">
        <v>0</v>
      </c>
      <c r="R25" s="10">
        <v>0</v>
      </c>
      <c r="S25" s="10">
        <f>T25+U25+V25+W25</f>
        <v>0</v>
      </c>
      <c r="T25" s="10">
        <v>0</v>
      </c>
      <c r="U25" s="10">
        <v>0</v>
      </c>
      <c r="V25" s="10">
        <v>0</v>
      </c>
      <c r="W25" s="10">
        <v>0</v>
      </c>
      <c r="X25" s="59" t="s">
        <v>1</v>
      </c>
      <c r="Y25" s="59" t="s">
        <v>1</v>
      </c>
      <c r="Z25" s="59" t="s">
        <v>1</v>
      </c>
      <c r="AA25" s="59" t="s">
        <v>1</v>
      </c>
      <c r="AB25" s="59" t="s">
        <v>1</v>
      </c>
      <c r="AC25" s="59" t="s">
        <v>1</v>
      </c>
      <c r="AD25" s="59" t="s">
        <v>1</v>
      </c>
      <c r="AE25" s="59" t="s">
        <v>1</v>
      </c>
      <c r="AF25" s="59" t="s">
        <v>1</v>
      </c>
      <c r="AG25" s="59" t="s">
        <v>1</v>
      </c>
      <c r="AH25" s="59" t="s">
        <v>1</v>
      </c>
      <c r="AI25" s="59" t="s">
        <v>1</v>
      </c>
      <c r="AJ25" s="59" t="s">
        <v>1</v>
      </c>
      <c r="AK25" s="27"/>
    </row>
    <row r="26" spans="1:37" ht="90" hidden="1" customHeight="1" x14ac:dyDescent="0.25">
      <c r="A26" s="16"/>
      <c r="B26" s="31" t="s">
        <v>81</v>
      </c>
      <c r="C26" s="12" t="s">
        <v>97</v>
      </c>
      <c r="D26" s="87" t="s">
        <v>125</v>
      </c>
      <c r="E26" s="139"/>
      <c r="F26" s="65">
        <v>43831</v>
      </c>
      <c r="G26" s="65">
        <v>44926</v>
      </c>
      <c r="H26" s="18" t="e">
        <f>#REF!+I26+N26</f>
        <v>#REF!</v>
      </c>
      <c r="I26" s="18"/>
      <c r="J26" s="16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59" t="s">
        <v>1</v>
      </c>
      <c r="Y26" s="59" t="s">
        <v>1</v>
      </c>
      <c r="Z26" s="59" t="s">
        <v>1</v>
      </c>
      <c r="AA26" s="59" t="s">
        <v>1</v>
      </c>
      <c r="AB26" s="59" t="s">
        <v>1</v>
      </c>
      <c r="AC26" s="59" t="s">
        <v>1</v>
      </c>
      <c r="AD26" s="59" t="s">
        <v>1</v>
      </c>
      <c r="AE26" s="59" t="s">
        <v>1</v>
      </c>
      <c r="AF26" s="59" t="s">
        <v>1</v>
      </c>
      <c r="AG26" s="59" t="s">
        <v>1</v>
      </c>
      <c r="AH26" s="59" t="s">
        <v>1</v>
      </c>
      <c r="AI26" s="59" t="s">
        <v>1</v>
      </c>
      <c r="AJ26" s="59" t="s">
        <v>1</v>
      </c>
      <c r="AK26" s="27"/>
    </row>
    <row r="27" spans="1:37" ht="106.5" customHeight="1" x14ac:dyDescent="0.25">
      <c r="A27" s="59" t="s">
        <v>51</v>
      </c>
      <c r="B27" s="64" t="s">
        <v>171</v>
      </c>
      <c r="C27" s="61" t="s">
        <v>242</v>
      </c>
      <c r="D27" s="87" t="s">
        <v>125</v>
      </c>
      <c r="E27" s="139"/>
      <c r="F27" s="65">
        <v>43831</v>
      </c>
      <c r="G27" s="65">
        <v>44926</v>
      </c>
      <c r="H27" s="66">
        <f t="shared" ref="H27:H29" si="5">I27+N27+S27</f>
        <v>0</v>
      </c>
      <c r="I27" s="66">
        <f t="shared" ref="I27:I29" si="6">J27+K27+L27+M27</f>
        <v>0</v>
      </c>
      <c r="J27" s="66">
        <f t="shared" ref="J27:M27" si="7">J28+J30</f>
        <v>0</v>
      </c>
      <c r="K27" s="66">
        <f t="shared" si="7"/>
        <v>0</v>
      </c>
      <c r="L27" s="66">
        <f t="shared" si="7"/>
        <v>0</v>
      </c>
      <c r="M27" s="66">
        <f t="shared" si="7"/>
        <v>0</v>
      </c>
      <c r="N27" s="66">
        <f t="shared" ref="N27:N29" si="8">O27+P27+Q27+R27</f>
        <v>0</v>
      </c>
      <c r="O27" s="66">
        <f t="shared" ref="O27:R29" si="9">O28+O30</f>
        <v>0</v>
      </c>
      <c r="P27" s="66">
        <f t="shared" si="9"/>
        <v>0</v>
      </c>
      <c r="Q27" s="66">
        <f t="shared" si="9"/>
        <v>0</v>
      </c>
      <c r="R27" s="66">
        <f t="shared" si="9"/>
        <v>0</v>
      </c>
      <c r="S27" s="66">
        <f t="shared" ref="S27:S29" si="10">T27+U27+V27+W27</f>
        <v>0</v>
      </c>
      <c r="T27" s="66">
        <f t="shared" ref="T27:W29" si="11">T28+T30</f>
        <v>0</v>
      </c>
      <c r="U27" s="66">
        <f t="shared" si="11"/>
        <v>0</v>
      </c>
      <c r="V27" s="66">
        <f t="shared" si="11"/>
        <v>0</v>
      </c>
      <c r="W27" s="66">
        <f t="shared" si="11"/>
        <v>0</v>
      </c>
      <c r="X27" s="59" t="s">
        <v>1</v>
      </c>
      <c r="Y27" s="59" t="s">
        <v>1</v>
      </c>
      <c r="Z27" s="59" t="s">
        <v>1</v>
      </c>
      <c r="AA27" s="59" t="s">
        <v>1</v>
      </c>
      <c r="AB27" s="59" t="s">
        <v>1</v>
      </c>
      <c r="AC27" s="59" t="s">
        <v>1</v>
      </c>
      <c r="AD27" s="59" t="s">
        <v>1</v>
      </c>
      <c r="AE27" s="59" t="s">
        <v>1</v>
      </c>
      <c r="AF27" s="59" t="s">
        <v>1</v>
      </c>
      <c r="AG27" s="59" t="s">
        <v>1</v>
      </c>
      <c r="AH27" s="59" t="s">
        <v>1</v>
      </c>
      <c r="AI27" s="59" t="s">
        <v>1</v>
      </c>
      <c r="AJ27" s="59" t="s">
        <v>1</v>
      </c>
      <c r="AK27" s="27"/>
    </row>
    <row r="28" spans="1:37" ht="123" customHeight="1" x14ac:dyDescent="0.25">
      <c r="A28" s="59" t="s">
        <v>138</v>
      </c>
      <c r="B28" s="64" t="s">
        <v>172</v>
      </c>
      <c r="C28" s="61" t="s">
        <v>242</v>
      </c>
      <c r="D28" s="87" t="s">
        <v>125</v>
      </c>
      <c r="E28" s="140"/>
      <c r="F28" s="65">
        <v>43831</v>
      </c>
      <c r="G28" s="65">
        <v>44926</v>
      </c>
      <c r="H28" s="66">
        <f t="shared" si="5"/>
        <v>0</v>
      </c>
      <c r="I28" s="66">
        <f t="shared" si="6"/>
        <v>0</v>
      </c>
      <c r="J28" s="66">
        <f t="shared" ref="J28:M28" si="12">J29+J31</f>
        <v>0</v>
      </c>
      <c r="K28" s="66">
        <f t="shared" si="12"/>
        <v>0</v>
      </c>
      <c r="L28" s="66">
        <f t="shared" si="12"/>
        <v>0</v>
      </c>
      <c r="M28" s="66">
        <f t="shared" si="12"/>
        <v>0</v>
      </c>
      <c r="N28" s="66">
        <f t="shared" si="8"/>
        <v>0</v>
      </c>
      <c r="O28" s="66">
        <f t="shared" si="9"/>
        <v>0</v>
      </c>
      <c r="P28" s="66">
        <f t="shared" si="9"/>
        <v>0</v>
      </c>
      <c r="Q28" s="66">
        <f t="shared" si="9"/>
        <v>0</v>
      </c>
      <c r="R28" s="66">
        <f t="shared" si="9"/>
        <v>0</v>
      </c>
      <c r="S28" s="66">
        <f t="shared" si="10"/>
        <v>0</v>
      </c>
      <c r="T28" s="66">
        <f t="shared" si="11"/>
        <v>0</v>
      </c>
      <c r="U28" s="66">
        <f t="shared" si="11"/>
        <v>0</v>
      </c>
      <c r="V28" s="66">
        <f t="shared" si="11"/>
        <v>0</v>
      </c>
      <c r="W28" s="66">
        <f t="shared" si="11"/>
        <v>0</v>
      </c>
      <c r="X28" s="59" t="s">
        <v>1</v>
      </c>
      <c r="Y28" s="59" t="s">
        <v>1</v>
      </c>
      <c r="Z28" s="59" t="s">
        <v>1</v>
      </c>
      <c r="AA28" s="59" t="s">
        <v>1</v>
      </c>
      <c r="AB28" s="59" t="s">
        <v>1</v>
      </c>
      <c r="AC28" s="59" t="s">
        <v>1</v>
      </c>
      <c r="AD28" s="59" t="s">
        <v>1</v>
      </c>
      <c r="AE28" s="59" t="s">
        <v>1</v>
      </c>
      <c r="AF28" s="59" t="s">
        <v>1</v>
      </c>
      <c r="AG28" s="59" t="s">
        <v>1</v>
      </c>
      <c r="AH28" s="59" t="s">
        <v>1</v>
      </c>
      <c r="AI28" s="59" t="s">
        <v>1</v>
      </c>
      <c r="AJ28" s="59" t="s">
        <v>1</v>
      </c>
      <c r="AK28" s="27"/>
    </row>
    <row r="29" spans="1:37" ht="123" customHeight="1" x14ac:dyDescent="0.25">
      <c r="A29" s="16"/>
      <c r="B29" s="64" t="s">
        <v>174</v>
      </c>
      <c r="C29" s="61" t="s">
        <v>242</v>
      </c>
      <c r="D29" s="87" t="s">
        <v>125</v>
      </c>
      <c r="E29" s="126"/>
      <c r="F29" s="65">
        <v>43831</v>
      </c>
      <c r="G29" s="65">
        <v>44926</v>
      </c>
      <c r="H29" s="66">
        <f t="shared" si="5"/>
        <v>0</v>
      </c>
      <c r="I29" s="66">
        <f t="shared" si="6"/>
        <v>0</v>
      </c>
      <c r="J29" s="66">
        <f t="shared" ref="J29:W30" si="13">J30+J32</f>
        <v>0</v>
      </c>
      <c r="K29" s="66">
        <f t="shared" si="13"/>
        <v>0</v>
      </c>
      <c r="L29" s="66">
        <f t="shared" si="13"/>
        <v>0</v>
      </c>
      <c r="M29" s="66">
        <f t="shared" si="13"/>
        <v>0</v>
      </c>
      <c r="N29" s="66">
        <f t="shared" si="8"/>
        <v>0</v>
      </c>
      <c r="O29" s="66">
        <f t="shared" si="9"/>
        <v>0</v>
      </c>
      <c r="P29" s="66">
        <f t="shared" si="9"/>
        <v>0</v>
      </c>
      <c r="Q29" s="66">
        <f t="shared" si="9"/>
        <v>0</v>
      </c>
      <c r="R29" s="66">
        <f t="shared" si="9"/>
        <v>0</v>
      </c>
      <c r="S29" s="66">
        <f t="shared" si="10"/>
        <v>0</v>
      </c>
      <c r="T29" s="66">
        <f t="shared" si="11"/>
        <v>0</v>
      </c>
      <c r="U29" s="66">
        <f t="shared" si="11"/>
        <v>0</v>
      </c>
      <c r="V29" s="66">
        <f t="shared" si="11"/>
        <v>0</v>
      </c>
      <c r="W29" s="66">
        <f t="shared" si="11"/>
        <v>0</v>
      </c>
      <c r="X29" s="59" t="s">
        <v>1</v>
      </c>
      <c r="Y29" s="59" t="s">
        <v>1</v>
      </c>
      <c r="Z29" s="59" t="s">
        <v>1</v>
      </c>
      <c r="AA29" s="59" t="s">
        <v>1</v>
      </c>
      <c r="AB29" s="59" t="s">
        <v>1</v>
      </c>
      <c r="AC29" s="59" t="s">
        <v>1</v>
      </c>
      <c r="AD29" s="59" t="s">
        <v>1</v>
      </c>
      <c r="AE29" s="59" t="s">
        <v>1</v>
      </c>
      <c r="AF29" s="59" t="s">
        <v>1</v>
      </c>
      <c r="AG29" s="59" t="s">
        <v>1</v>
      </c>
      <c r="AH29" s="59" t="s">
        <v>1</v>
      </c>
      <c r="AI29" s="59" t="s">
        <v>1</v>
      </c>
      <c r="AJ29" s="59" t="s">
        <v>1</v>
      </c>
      <c r="AK29" s="27"/>
    </row>
    <row r="30" spans="1:37" ht="119.25" customHeight="1" x14ac:dyDescent="0.25">
      <c r="A30" s="62">
        <v>3</v>
      </c>
      <c r="B30" s="53" t="s">
        <v>168</v>
      </c>
      <c r="C30" s="54" t="s">
        <v>242</v>
      </c>
      <c r="D30" s="89" t="s">
        <v>125</v>
      </c>
      <c r="E30" s="138" t="s">
        <v>176</v>
      </c>
      <c r="F30" s="57">
        <v>43831</v>
      </c>
      <c r="G30" s="57">
        <v>44926</v>
      </c>
      <c r="H30" s="107">
        <f>I30+N30+S30</f>
        <v>0</v>
      </c>
      <c r="I30" s="107">
        <f>J30+K30+L30+M30</f>
        <v>0</v>
      </c>
      <c r="J30" s="66">
        <f t="shared" si="13"/>
        <v>0</v>
      </c>
      <c r="K30" s="66">
        <f t="shared" si="13"/>
        <v>0</v>
      </c>
      <c r="L30" s="66">
        <f t="shared" si="13"/>
        <v>0</v>
      </c>
      <c r="M30" s="66">
        <f t="shared" si="13"/>
        <v>0</v>
      </c>
      <c r="N30" s="107">
        <f>O30+P30+Q30+R30</f>
        <v>0</v>
      </c>
      <c r="O30" s="66">
        <f t="shared" si="13"/>
        <v>0</v>
      </c>
      <c r="P30" s="66">
        <f t="shared" si="13"/>
        <v>0</v>
      </c>
      <c r="Q30" s="66">
        <f t="shared" si="13"/>
        <v>0</v>
      </c>
      <c r="R30" s="66">
        <f t="shared" si="13"/>
        <v>0</v>
      </c>
      <c r="S30" s="107">
        <f>T30+U30+V30+W30</f>
        <v>0</v>
      </c>
      <c r="T30" s="66">
        <f t="shared" si="13"/>
        <v>0</v>
      </c>
      <c r="U30" s="66">
        <f t="shared" si="13"/>
        <v>0</v>
      </c>
      <c r="V30" s="66">
        <f t="shared" si="13"/>
        <v>0</v>
      </c>
      <c r="W30" s="66">
        <f t="shared" si="13"/>
        <v>0</v>
      </c>
      <c r="X30" s="59" t="s">
        <v>1</v>
      </c>
      <c r="Y30" s="59" t="s">
        <v>1</v>
      </c>
      <c r="Z30" s="59" t="s">
        <v>1</v>
      </c>
      <c r="AA30" s="59" t="s">
        <v>1</v>
      </c>
      <c r="AB30" s="59" t="s">
        <v>1</v>
      </c>
      <c r="AC30" s="59" t="s">
        <v>1</v>
      </c>
      <c r="AD30" s="59" t="s">
        <v>1</v>
      </c>
      <c r="AE30" s="59" t="s">
        <v>1</v>
      </c>
      <c r="AF30" s="59" t="s">
        <v>1</v>
      </c>
      <c r="AG30" s="59" t="s">
        <v>1</v>
      </c>
      <c r="AH30" s="59" t="s">
        <v>1</v>
      </c>
      <c r="AI30" s="59" t="s">
        <v>1</v>
      </c>
      <c r="AJ30" s="59" t="s">
        <v>1</v>
      </c>
      <c r="AK30" s="27"/>
    </row>
    <row r="31" spans="1:37" ht="102" customHeight="1" x14ac:dyDescent="0.25">
      <c r="A31" s="59" t="s">
        <v>208</v>
      </c>
      <c r="B31" s="64" t="s">
        <v>169</v>
      </c>
      <c r="C31" s="61" t="s">
        <v>242</v>
      </c>
      <c r="D31" s="87" t="s">
        <v>125</v>
      </c>
      <c r="E31" s="139"/>
      <c r="F31" s="65">
        <v>43831</v>
      </c>
      <c r="G31" s="65">
        <v>44926</v>
      </c>
      <c r="H31" s="107">
        <f t="shared" ref="H31:H32" si="14">I31+N31+S31</f>
        <v>0</v>
      </c>
      <c r="I31" s="127">
        <f>J31+K31+L31+M31</f>
        <v>0</v>
      </c>
      <c r="J31" s="127">
        <v>0</v>
      </c>
      <c r="K31" s="127">
        <v>0</v>
      </c>
      <c r="L31" s="127">
        <v>0</v>
      </c>
      <c r="M31" s="127">
        <v>0</v>
      </c>
      <c r="N31" s="127">
        <f>O31+P31+Q31+R31</f>
        <v>0</v>
      </c>
      <c r="O31" s="127">
        <v>0</v>
      </c>
      <c r="P31" s="127">
        <v>0</v>
      </c>
      <c r="Q31" s="127">
        <v>0</v>
      </c>
      <c r="R31" s="127">
        <v>0</v>
      </c>
      <c r="S31" s="127">
        <f>T31+U31+V31+W31</f>
        <v>0</v>
      </c>
      <c r="T31" s="127">
        <v>0</v>
      </c>
      <c r="U31" s="127">
        <v>0</v>
      </c>
      <c r="V31" s="127">
        <v>0</v>
      </c>
      <c r="W31" s="127">
        <v>0</v>
      </c>
      <c r="X31" s="59" t="s">
        <v>1</v>
      </c>
      <c r="Y31" s="59" t="s">
        <v>1</v>
      </c>
      <c r="Z31" s="59" t="s">
        <v>1</v>
      </c>
      <c r="AA31" s="59" t="s">
        <v>1</v>
      </c>
      <c r="AB31" s="59" t="s">
        <v>1</v>
      </c>
      <c r="AC31" s="59" t="s">
        <v>1</v>
      </c>
      <c r="AD31" s="59" t="s">
        <v>1</v>
      </c>
      <c r="AE31" s="59" t="s">
        <v>1</v>
      </c>
      <c r="AF31" s="59" t="s">
        <v>1</v>
      </c>
      <c r="AG31" s="59" t="s">
        <v>1</v>
      </c>
      <c r="AH31" s="59" t="s">
        <v>1</v>
      </c>
      <c r="AI31" s="59" t="s">
        <v>1</v>
      </c>
      <c r="AJ31" s="59" t="s">
        <v>1</v>
      </c>
      <c r="AK31" s="27"/>
    </row>
    <row r="32" spans="1:37" ht="117.75" customHeight="1" x14ac:dyDescent="0.25">
      <c r="A32" s="59" t="s">
        <v>209</v>
      </c>
      <c r="B32" s="64" t="s">
        <v>170</v>
      </c>
      <c r="C32" s="61" t="s">
        <v>242</v>
      </c>
      <c r="D32" s="87" t="s">
        <v>125</v>
      </c>
      <c r="E32" s="139"/>
      <c r="F32" s="65">
        <v>43831</v>
      </c>
      <c r="G32" s="65">
        <v>44926</v>
      </c>
      <c r="H32" s="107">
        <f t="shared" si="14"/>
        <v>0</v>
      </c>
      <c r="I32" s="127">
        <f>J32+K32+L32+M32</f>
        <v>0</v>
      </c>
      <c r="J32" s="127">
        <v>0</v>
      </c>
      <c r="K32" s="127">
        <v>0</v>
      </c>
      <c r="L32" s="127">
        <v>0</v>
      </c>
      <c r="M32" s="127">
        <v>0</v>
      </c>
      <c r="N32" s="127">
        <f>O32+P32+Q32+R32</f>
        <v>0</v>
      </c>
      <c r="O32" s="127">
        <v>0</v>
      </c>
      <c r="P32" s="127">
        <v>0</v>
      </c>
      <c r="Q32" s="127">
        <v>0</v>
      </c>
      <c r="R32" s="127">
        <v>0</v>
      </c>
      <c r="S32" s="127">
        <f>T32+U32+V32+W32</f>
        <v>0</v>
      </c>
      <c r="T32" s="127">
        <v>0</v>
      </c>
      <c r="U32" s="127">
        <v>0</v>
      </c>
      <c r="V32" s="127">
        <v>0</v>
      </c>
      <c r="W32" s="127">
        <v>0</v>
      </c>
      <c r="X32" s="59" t="s">
        <v>1</v>
      </c>
      <c r="Y32" s="59" t="s">
        <v>1</v>
      </c>
      <c r="Z32" s="59" t="s">
        <v>1</v>
      </c>
      <c r="AA32" s="59" t="s">
        <v>1</v>
      </c>
      <c r="AB32" s="59" t="s">
        <v>1</v>
      </c>
      <c r="AC32" s="59" t="s">
        <v>1</v>
      </c>
      <c r="AD32" s="59" t="s">
        <v>1</v>
      </c>
      <c r="AE32" s="59" t="s">
        <v>1</v>
      </c>
      <c r="AF32" s="59" t="s">
        <v>1</v>
      </c>
      <c r="AG32" s="59" t="s">
        <v>1</v>
      </c>
      <c r="AH32" s="59" t="s">
        <v>1</v>
      </c>
      <c r="AI32" s="59" t="s">
        <v>1</v>
      </c>
      <c r="AJ32" s="59" t="s">
        <v>1</v>
      </c>
      <c r="AK32" s="27"/>
    </row>
    <row r="33" spans="1:37" ht="103.5" customHeight="1" x14ac:dyDescent="0.25">
      <c r="A33" s="16"/>
      <c r="B33" s="64" t="s">
        <v>175</v>
      </c>
      <c r="C33" s="61" t="s">
        <v>242</v>
      </c>
      <c r="D33" s="87" t="s">
        <v>125</v>
      </c>
      <c r="E33" s="140"/>
      <c r="F33" s="65">
        <v>43831</v>
      </c>
      <c r="G33" s="65">
        <v>44926</v>
      </c>
      <c r="H33" s="18"/>
      <c r="I33" s="18"/>
      <c r="J33" s="16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27"/>
      <c r="W33" s="127"/>
      <c r="X33" s="59" t="s">
        <v>1</v>
      </c>
      <c r="Y33" s="59" t="s">
        <v>1</v>
      </c>
      <c r="Z33" s="59" t="s">
        <v>1</v>
      </c>
      <c r="AA33" s="59" t="s">
        <v>1</v>
      </c>
      <c r="AB33" s="59" t="s">
        <v>1</v>
      </c>
      <c r="AC33" s="59" t="s">
        <v>1</v>
      </c>
      <c r="AD33" s="59" t="s">
        <v>1</v>
      </c>
      <c r="AE33" s="59" t="s">
        <v>1</v>
      </c>
      <c r="AF33" s="59" t="s">
        <v>1</v>
      </c>
      <c r="AG33" s="59" t="s">
        <v>1</v>
      </c>
      <c r="AH33" s="59" t="s">
        <v>1</v>
      </c>
      <c r="AI33" s="59" t="s">
        <v>1</v>
      </c>
      <c r="AJ33" s="59" t="s">
        <v>1</v>
      </c>
      <c r="AK33" s="27"/>
    </row>
    <row r="34" spans="1:37" ht="39.75" customHeight="1" x14ac:dyDescent="0.25">
      <c r="A34" s="22"/>
      <c r="B34" s="98" t="s">
        <v>127</v>
      </c>
      <c r="C34" s="23"/>
      <c r="D34" s="26"/>
      <c r="E34" s="23"/>
      <c r="F34" s="24"/>
      <c r="G34" s="24"/>
      <c r="H34" s="102">
        <f>I34</f>
        <v>1100.3</v>
      </c>
      <c r="I34" s="102">
        <f>J34+K34</f>
        <v>1100.3</v>
      </c>
      <c r="J34" s="102">
        <f>J16</f>
        <v>880.3</v>
      </c>
      <c r="K34" s="102">
        <f>K16</f>
        <v>220</v>
      </c>
      <c r="L34" s="102">
        <v>0</v>
      </c>
      <c r="M34" s="102">
        <v>0</v>
      </c>
      <c r="N34" s="102">
        <v>0</v>
      </c>
      <c r="O34" s="102">
        <v>0</v>
      </c>
      <c r="P34" s="102">
        <v>0</v>
      </c>
      <c r="Q34" s="102">
        <v>0</v>
      </c>
      <c r="R34" s="102">
        <v>0</v>
      </c>
      <c r="S34" s="102">
        <v>0</v>
      </c>
      <c r="T34" s="102">
        <v>0</v>
      </c>
      <c r="U34" s="102">
        <v>0</v>
      </c>
      <c r="V34" s="102">
        <v>0</v>
      </c>
      <c r="W34" s="102">
        <v>0</v>
      </c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7"/>
    </row>
    <row r="35" spans="1:37" ht="39" customHeight="1" x14ac:dyDescent="0.25">
      <c r="A35" s="131" t="s">
        <v>140</v>
      </c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F35" s="132"/>
      <c r="AG35" s="132"/>
      <c r="AH35" s="132"/>
      <c r="AI35" s="132"/>
      <c r="AJ35" s="133"/>
      <c r="AK35" s="27"/>
    </row>
    <row r="36" spans="1:37" ht="39.75" customHeight="1" x14ac:dyDescent="0.25">
      <c r="A36" s="131" t="s">
        <v>143</v>
      </c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3"/>
      <c r="AK36" s="27"/>
    </row>
    <row r="37" spans="1:37" s="6" customFormat="1" ht="157.5" customHeight="1" x14ac:dyDescent="0.25">
      <c r="A37" s="54">
        <v>4</v>
      </c>
      <c r="B37" s="53" t="s">
        <v>27</v>
      </c>
      <c r="C37" s="54" t="s">
        <v>243</v>
      </c>
      <c r="D37" s="54" t="s">
        <v>260</v>
      </c>
      <c r="E37" s="54" t="s">
        <v>8</v>
      </c>
      <c r="F37" s="57">
        <v>43831</v>
      </c>
      <c r="G37" s="57">
        <v>44926</v>
      </c>
      <c r="H37" s="58">
        <f>I37+N37+S37</f>
        <v>275.39999999999998</v>
      </c>
      <c r="I37" s="56">
        <f t="shared" ref="I37:W37" si="15">I38</f>
        <v>91.8</v>
      </c>
      <c r="J37" s="56">
        <f t="shared" si="15"/>
        <v>0</v>
      </c>
      <c r="K37" s="56">
        <f t="shared" si="15"/>
        <v>91.8</v>
      </c>
      <c r="L37" s="56">
        <f t="shared" si="15"/>
        <v>0</v>
      </c>
      <c r="M37" s="56">
        <f t="shared" si="15"/>
        <v>0</v>
      </c>
      <c r="N37" s="56">
        <f t="shared" si="15"/>
        <v>91.8</v>
      </c>
      <c r="O37" s="56">
        <f t="shared" si="15"/>
        <v>0</v>
      </c>
      <c r="P37" s="56">
        <f t="shared" si="15"/>
        <v>91.8</v>
      </c>
      <c r="Q37" s="56">
        <f t="shared" si="15"/>
        <v>0</v>
      </c>
      <c r="R37" s="56">
        <f t="shared" si="15"/>
        <v>0</v>
      </c>
      <c r="S37" s="56">
        <f t="shared" si="15"/>
        <v>91.8</v>
      </c>
      <c r="T37" s="56">
        <f t="shared" si="15"/>
        <v>0</v>
      </c>
      <c r="U37" s="56">
        <f t="shared" si="15"/>
        <v>91.8</v>
      </c>
      <c r="V37" s="56">
        <f t="shared" si="15"/>
        <v>0</v>
      </c>
      <c r="W37" s="56">
        <f t="shared" si="15"/>
        <v>0</v>
      </c>
      <c r="X37" s="59" t="s">
        <v>1</v>
      </c>
      <c r="Y37" s="59" t="s">
        <v>1</v>
      </c>
      <c r="Z37" s="59" t="s">
        <v>1</v>
      </c>
      <c r="AA37" s="59" t="s">
        <v>1</v>
      </c>
      <c r="AB37" s="59" t="s">
        <v>1</v>
      </c>
      <c r="AC37" s="59" t="s">
        <v>1</v>
      </c>
      <c r="AD37" s="59" t="s">
        <v>1</v>
      </c>
      <c r="AE37" s="59" t="s">
        <v>1</v>
      </c>
      <c r="AF37" s="59" t="s">
        <v>1</v>
      </c>
      <c r="AG37" s="59" t="s">
        <v>1</v>
      </c>
      <c r="AH37" s="59" t="s">
        <v>1</v>
      </c>
      <c r="AI37" s="13" t="s">
        <v>1</v>
      </c>
      <c r="AJ37" s="13" t="s">
        <v>1</v>
      </c>
      <c r="AK37" s="28"/>
    </row>
    <row r="38" spans="1:37" ht="188.25" customHeight="1" x14ac:dyDescent="0.25">
      <c r="A38" s="59" t="s">
        <v>22</v>
      </c>
      <c r="B38" s="64" t="s">
        <v>106</v>
      </c>
      <c r="C38" s="61" t="s">
        <v>243</v>
      </c>
      <c r="D38" s="61" t="s">
        <v>260</v>
      </c>
      <c r="E38" s="61" t="s">
        <v>8</v>
      </c>
      <c r="F38" s="65">
        <v>43831</v>
      </c>
      <c r="G38" s="65">
        <v>44926</v>
      </c>
      <c r="H38" s="66">
        <f>I38+N38+S38</f>
        <v>275.39999999999998</v>
      </c>
      <c r="I38" s="67">
        <f>J38+K38+L38+M38</f>
        <v>91.8</v>
      </c>
      <c r="J38" s="67">
        <v>0</v>
      </c>
      <c r="K38" s="67">
        <v>91.8</v>
      </c>
      <c r="L38" s="67">
        <v>0</v>
      </c>
      <c r="M38" s="67">
        <v>0</v>
      </c>
      <c r="N38" s="67">
        <f>O38+P38+Q38+R38</f>
        <v>91.8</v>
      </c>
      <c r="O38" s="67">
        <v>0</v>
      </c>
      <c r="P38" s="67">
        <v>91.8</v>
      </c>
      <c r="Q38" s="67">
        <v>0</v>
      </c>
      <c r="R38" s="67">
        <v>0</v>
      </c>
      <c r="S38" s="67">
        <f>T38+U38+V38+W38</f>
        <v>91.8</v>
      </c>
      <c r="T38" s="67">
        <v>0</v>
      </c>
      <c r="U38" s="67">
        <v>91.8</v>
      </c>
      <c r="V38" s="67">
        <v>0</v>
      </c>
      <c r="W38" s="67">
        <v>0</v>
      </c>
      <c r="X38" s="59" t="s">
        <v>1</v>
      </c>
      <c r="Y38" s="59" t="s">
        <v>1</v>
      </c>
      <c r="Z38" s="59" t="s">
        <v>1</v>
      </c>
      <c r="AA38" s="59" t="s">
        <v>1</v>
      </c>
      <c r="AB38" s="59" t="s">
        <v>1</v>
      </c>
      <c r="AC38" s="59" t="s">
        <v>1</v>
      </c>
      <c r="AD38" s="59" t="s">
        <v>1</v>
      </c>
      <c r="AE38" s="59" t="s">
        <v>1</v>
      </c>
      <c r="AF38" s="59" t="s">
        <v>1</v>
      </c>
      <c r="AG38" s="59" t="s">
        <v>1</v>
      </c>
      <c r="AH38" s="59" t="s">
        <v>1</v>
      </c>
      <c r="AI38" s="13" t="s">
        <v>1</v>
      </c>
      <c r="AJ38" s="13" t="s">
        <v>1</v>
      </c>
      <c r="AK38" s="27"/>
    </row>
    <row r="39" spans="1:37" ht="132" customHeight="1" x14ac:dyDescent="0.25">
      <c r="A39" s="63"/>
      <c r="B39" s="64" t="s">
        <v>177</v>
      </c>
      <c r="C39" s="61" t="s">
        <v>243</v>
      </c>
      <c r="D39" s="61" t="s">
        <v>260</v>
      </c>
      <c r="E39" s="61" t="s">
        <v>8</v>
      </c>
      <c r="F39" s="65">
        <v>43831</v>
      </c>
      <c r="G39" s="65">
        <v>44926</v>
      </c>
      <c r="H39" s="66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59" t="s">
        <v>1</v>
      </c>
      <c r="Y39" s="59" t="s">
        <v>1</v>
      </c>
      <c r="Z39" s="59" t="s">
        <v>1</v>
      </c>
      <c r="AA39" s="59" t="s">
        <v>1</v>
      </c>
      <c r="AB39" s="59" t="s">
        <v>1</v>
      </c>
      <c r="AC39" s="59" t="s">
        <v>1</v>
      </c>
      <c r="AD39" s="59" t="s">
        <v>1</v>
      </c>
      <c r="AE39" s="59" t="s">
        <v>1</v>
      </c>
      <c r="AF39" s="59" t="s">
        <v>1</v>
      </c>
      <c r="AG39" s="59" t="s">
        <v>1</v>
      </c>
      <c r="AH39" s="59" t="s">
        <v>1</v>
      </c>
      <c r="AI39" s="13" t="s">
        <v>1</v>
      </c>
      <c r="AJ39" s="13" t="s">
        <v>1</v>
      </c>
      <c r="AK39" s="27"/>
    </row>
    <row r="40" spans="1:37" ht="36" customHeight="1" x14ac:dyDescent="0.25">
      <c r="A40" s="154" t="s">
        <v>144</v>
      </c>
      <c r="B40" s="132"/>
      <c r="C40" s="132"/>
      <c r="D40" s="132"/>
      <c r="E40" s="132"/>
      <c r="F40" s="132"/>
      <c r="G40" s="132"/>
      <c r="H40" s="132"/>
      <c r="I40" s="132"/>
      <c r="J40" s="132"/>
      <c r="K40" s="132"/>
      <c r="L40" s="132"/>
      <c r="M40" s="132"/>
      <c r="N40" s="132"/>
      <c r="O40" s="132"/>
      <c r="P40" s="132"/>
      <c r="Q40" s="132"/>
      <c r="R40" s="132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  <c r="AD40" s="132"/>
      <c r="AE40" s="132"/>
      <c r="AF40" s="132"/>
      <c r="AG40" s="132"/>
      <c r="AH40" s="132"/>
      <c r="AI40" s="132"/>
      <c r="AJ40" s="133"/>
      <c r="AK40" s="27"/>
    </row>
    <row r="41" spans="1:37" ht="121.5" customHeight="1" x14ac:dyDescent="0.25">
      <c r="A41" s="121" t="s">
        <v>53</v>
      </c>
      <c r="B41" s="53" t="s">
        <v>145</v>
      </c>
      <c r="C41" s="54" t="s">
        <v>261</v>
      </c>
      <c r="D41" s="54" t="s">
        <v>37</v>
      </c>
      <c r="E41" s="54" t="s">
        <v>9</v>
      </c>
      <c r="F41" s="57">
        <v>43831</v>
      </c>
      <c r="G41" s="57">
        <v>44926</v>
      </c>
      <c r="H41" s="58">
        <v>0</v>
      </c>
      <c r="I41" s="56">
        <v>0</v>
      </c>
      <c r="J41" s="56">
        <v>0</v>
      </c>
      <c r="K41" s="56">
        <v>0</v>
      </c>
      <c r="L41" s="56">
        <v>0</v>
      </c>
      <c r="M41" s="56">
        <v>0</v>
      </c>
      <c r="N41" s="56">
        <v>0</v>
      </c>
      <c r="O41" s="56">
        <v>0</v>
      </c>
      <c r="P41" s="56">
        <v>0</v>
      </c>
      <c r="Q41" s="56">
        <v>0</v>
      </c>
      <c r="R41" s="56">
        <v>0</v>
      </c>
      <c r="S41" s="56">
        <v>0</v>
      </c>
      <c r="T41" s="56">
        <v>0</v>
      </c>
      <c r="U41" s="56">
        <v>0</v>
      </c>
      <c r="V41" s="56">
        <v>0</v>
      </c>
      <c r="W41" s="56">
        <v>0</v>
      </c>
      <c r="X41" s="61" t="s">
        <v>1</v>
      </c>
      <c r="Y41" s="61" t="s">
        <v>1</v>
      </c>
      <c r="Z41" s="61" t="s">
        <v>1</v>
      </c>
      <c r="AA41" s="61" t="s">
        <v>1</v>
      </c>
      <c r="AB41" s="61" t="s">
        <v>1</v>
      </c>
      <c r="AC41" s="61" t="s">
        <v>1</v>
      </c>
      <c r="AD41" s="61" t="s">
        <v>1</v>
      </c>
      <c r="AE41" s="61" t="s">
        <v>1</v>
      </c>
      <c r="AF41" s="61" t="s">
        <v>1</v>
      </c>
      <c r="AG41" s="61" t="s">
        <v>1</v>
      </c>
      <c r="AH41" s="61" t="s">
        <v>1</v>
      </c>
      <c r="AI41" s="61" t="s">
        <v>1</v>
      </c>
      <c r="AJ41" s="61" t="s">
        <v>1</v>
      </c>
      <c r="AK41" s="27"/>
    </row>
    <row r="42" spans="1:37" ht="107.25" customHeight="1" x14ac:dyDescent="0.25">
      <c r="A42" s="59" t="s">
        <v>93</v>
      </c>
      <c r="B42" s="64" t="s">
        <v>147</v>
      </c>
      <c r="C42" s="61" t="s">
        <v>261</v>
      </c>
      <c r="D42" s="61" t="s">
        <v>37</v>
      </c>
      <c r="E42" s="61" t="s">
        <v>9</v>
      </c>
      <c r="F42" s="65">
        <v>43831</v>
      </c>
      <c r="G42" s="65">
        <v>44926</v>
      </c>
      <c r="H42" s="66">
        <v>0</v>
      </c>
      <c r="I42" s="67">
        <v>0</v>
      </c>
      <c r="J42" s="67">
        <v>0</v>
      </c>
      <c r="K42" s="67">
        <v>0</v>
      </c>
      <c r="L42" s="67">
        <v>0</v>
      </c>
      <c r="M42" s="67">
        <v>0</v>
      </c>
      <c r="N42" s="67">
        <v>0</v>
      </c>
      <c r="O42" s="67">
        <v>0</v>
      </c>
      <c r="P42" s="67">
        <v>0</v>
      </c>
      <c r="Q42" s="67">
        <v>0</v>
      </c>
      <c r="R42" s="67">
        <v>0</v>
      </c>
      <c r="S42" s="67">
        <v>0</v>
      </c>
      <c r="T42" s="67">
        <v>0</v>
      </c>
      <c r="U42" s="67">
        <v>0</v>
      </c>
      <c r="V42" s="67">
        <v>0</v>
      </c>
      <c r="W42" s="67">
        <v>0</v>
      </c>
      <c r="X42" s="61" t="s">
        <v>1</v>
      </c>
      <c r="Y42" s="61" t="s">
        <v>1</v>
      </c>
      <c r="Z42" s="61" t="s">
        <v>1</v>
      </c>
      <c r="AA42" s="61" t="s">
        <v>1</v>
      </c>
      <c r="AB42" s="61" t="s">
        <v>1</v>
      </c>
      <c r="AC42" s="61" t="s">
        <v>1</v>
      </c>
      <c r="AD42" s="61" t="s">
        <v>1</v>
      </c>
      <c r="AE42" s="61" t="s">
        <v>1</v>
      </c>
      <c r="AF42" s="61" t="s">
        <v>1</v>
      </c>
      <c r="AG42" s="61" t="s">
        <v>1</v>
      </c>
      <c r="AH42" s="61" t="s">
        <v>1</v>
      </c>
      <c r="AI42" s="61" t="s">
        <v>1</v>
      </c>
      <c r="AJ42" s="61" t="s">
        <v>1</v>
      </c>
      <c r="AK42" s="27"/>
    </row>
    <row r="43" spans="1:37" s="6" customFormat="1" ht="114.75" customHeight="1" x14ac:dyDescent="0.25">
      <c r="A43" s="59" t="s">
        <v>94</v>
      </c>
      <c r="B43" s="64" t="s">
        <v>150</v>
      </c>
      <c r="C43" s="61" t="s">
        <v>261</v>
      </c>
      <c r="D43" s="61" t="s">
        <v>37</v>
      </c>
      <c r="E43" s="61" t="s">
        <v>9</v>
      </c>
      <c r="F43" s="65">
        <v>43831</v>
      </c>
      <c r="G43" s="65">
        <v>44926</v>
      </c>
      <c r="H43" s="66">
        <v>0</v>
      </c>
      <c r="I43" s="67">
        <v>0</v>
      </c>
      <c r="J43" s="67">
        <v>0</v>
      </c>
      <c r="K43" s="67">
        <v>0</v>
      </c>
      <c r="L43" s="67">
        <v>0</v>
      </c>
      <c r="M43" s="67">
        <v>0</v>
      </c>
      <c r="N43" s="67">
        <v>0</v>
      </c>
      <c r="O43" s="67">
        <v>0</v>
      </c>
      <c r="P43" s="67">
        <v>0</v>
      </c>
      <c r="Q43" s="67">
        <v>0</v>
      </c>
      <c r="R43" s="67">
        <v>0</v>
      </c>
      <c r="S43" s="67">
        <v>0</v>
      </c>
      <c r="T43" s="67">
        <v>0</v>
      </c>
      <c r="U43" s="67">
        <v>0</v>
      </c>
      <c r="V43" s="67">
        <v>0</v>
      </c>
      <c r="W43" s="67">
        <v>0</v>
      </c>
      <c r="X43" s="61" t="s">
        <v>1</v>
      </c>
      <c r="Y43" s="61" t="s">
        <v>1</v>
      </c>
      <c r="Z43" s="61" t="s">
        <v>1</v>
      </c>
      <c r="AA43" s="61" t="s">
        <v>1</v>
      </c>
      <c r="AB43" s="61" t="s">
        <v>1</v>
      </c>
      <c r="AC43" s="61" t="s">
        <v>1</v>
      </c>
      <c r="AD43" s="61" t="s">
        <v>1</v>
      </c>
      <c r="AE43" s="61" t="s">
        <v>1</v>
      </c>
      <c r="AF43" s="61" t="s">
        <v>1</v>
      </c>
      <c r="AG43" s="61" t="s">
        <v>1</v>
      </c>
      <c r="AH43" s="61" t="s">
        <v>1</v>
      </c>
      <c r="AI43" s="61" t="s">
        <v>1</v>
      </c>
      <c r="AJ43" s="61" t="s">
        <v>1</v>
      </c>
      <c r="AK43" s="28"/>
    </row>
    <row r="44" spans="1:37" ht="108" customHeight="1" x14ac:dyDescent="0.25">
      <c r="A44" s="59" t="s">
        <v>95</v>
      </c>
      <c r="B44" s="64" t="s">
        <v>151</v>
      </c>
      <c r="C44" s="61" t="s">
        <v>261</v>
      </c>
      <c r="D44" s="61" t="s">
        <v>37</v>
      </c>
      <c r="E44" s="61" t="s">
        <v>9</v>
      </c>
      <c r="F44" s="65">
        <v>43831</v>
      </c>
      <c r="G44" s="65">
        <v>44926</v>
      </c>
      <c r="H44" s="66">
        <v>0</v>
      </c>
      <c r="I44" s="67">
        <v>0</v>
      </c>
      <c r="J44" s="67">
        <v>0</v>
      </c>
      <c r="K44" s="67">
        <v>0</v>
      </c>
      <c r="L44" s="67">
        <v>0</v>
      </c>
      <c r="M44" s="67">
        <v>0</v>
      </c>
      <c r="N44" s="67">
        <v>0</v>
      </c>
      <c r="O44" s="67">
        <v>0</v>
      </c>
      <c r="P44" s="67">
        <v>0</v>
      </c>
      <c r="Q44" s="67">
        <v>0</v>
      </c>
      <c r="R44" s="67">
        <v>0</v>
      </c>
      <c r="S44" s="67">
        <v>0</v>
      </c>
      <c r="T44" s="67">
        <v>0</v>
      </c>
      <c r="U44" s="67">
        <v>0</v>
      </c>
      <c r="V44" s="67">
        <v>0</v>
      </c>
      <c r="W44" s="67">
        <v>0</v>
      </c>
      <c r="X44" s="61" t="s">
        <v>1</v>
      </c>
      <c r="Y44" s="61" t="s">
        <v>1</v>
      </c>
      <c r="Z44" s="61" t="s">
        <v>1</v>
      </c>
      <c r="AA44" s="61" t="s">
        <v>1</v>
      </c>
      <c r="AB44" s="61" t="s">
        <v>1</v>
      </c>
      <c r="AC44" s="61" t="s">
        <v>1</v>
      </c>
      <c r="AD44" s="61" t="s">
        <v>1</v>
      </c>
      <c r="AE44" s="61" t="s">
        <v>1</v>
      </c>
      <c r="AF44" s="61" t="s">
        <v>1</v>
      </c>
      <c r="AG44" s="61" t="s">
        <v>1</v>
      </c>
      <c r="AH44" s="61" t="s">
        <v>1</v>
      </c>
      <c r="AI44" s="61" t="s">
        <v>1</v>
      </c>
      <c r="AJ44" s="61" t="s">
        <v>1</v>
      </c>
      <c r="AK44" s="27"/>
    </row>
    <row r="45" spans="1:37" ht="111.75" customHeight="1" x14ac:dyDescent="0.25">
      <c r="A45" s="59" t="s">
        <v>130</v>
      </c>
      <c r="B45" s="64" t="s">
        <v>152</v>
      </c>
      <c r="C45" s="61" t="s">
        <v>261</v>
      </c>
      <c r="D45" s="61" t="s">
        <v>37</v>
      </c>
      <c r="E45" s="61" t="s">
        <v>9</v>
      </c>
      <c r="F45" s="65">
        <v>43831</v>
      </c>
      <c r="G45" s="65">
        <v>44926</v>
      </c>
      <c r="H45" s="66">
        <v>0</v>
      </c>
      <c r="I45" s="67">
        <v>0</v>
      </c>
      <c r="J45" s="67">
        <v>0</v>
      </c>
      <c r="K45" s="67">
        <v>0</v>
      </c>
      <c r="L45" s="67">
        <v>0</v>
      </c>
      <c r="M45" s="67">
        <v>0</v>
      </c>
      <c r="N45" s="67">
        <v>0</v>
      </c>
      <c r="O45" s="67">
        <v>0</v>
      </c>
      <c r="P45" s="67">
        <v>0</v>
      </c>
      <c r="Q45" s="67">
        <v>0</v>
      </c>
      <c r="R45" s="67">
        <v>0</v>
      </c>
      <c r="S45" s="67">
        <v>0</v>
      </c>
      <c r="T45" s="67">
        <v>0</v>
      </c>
      <c r="U45" s="67">
        <v>0</v>
      </c>
      <c r="V45" s="67">
        <v>0</v>
      </c>
      <c r="W45" s="67">
        <v>0</v>
      </c>
      <c r="X45" s="61" t="s">
        <v>1</v>
      </c>
      <c r="Y45" s="61" t="s">
        <v>1</v>
      </c>
      <c r="Z45" s="61" t="s">
        <v>1</v>
      </c>
      <c r="AA45" s="61" t="s">
        <v>1</v>
      </c>
      <c r="AB45" s="61" t="s">
        <v>1</v>
      </c>
      <c r="AC45" s="61" t="s">
        <v>1</v>
      </c>
      <c r="AD45" s="61" t="s">
        <v>1</v>
      </c>
      <c r="AE45" s="61" t="s">
        <v>1</v>
      </c>
      <c r="AF45" s="61" t="s">
        <v>1</v>
      </c>
      <c r="AG45" s="61" t="s">
        <v>1</v>
      </c>
      <c r="AH45" s="61" t="s">
        <v>1</v>
      </c>
      <c r="AI45" s="61" t="s">
        <v>1</v>
      </c>
      <c r="AJ45" s="61" t="s">
        <v>1</v>
      </c>
      <c r="AK45" s="27"/>
    </row>
    <row r="46" spans="1:37" ht="112.5" customHeight="1" x14ac:dyDescent="0.25">
      <c r="A46" s="68"/>
      <c r="B46" s="69" t="s">
        <v>178</v>
      </c>
      <c r="C46" s="61" t="s">
        <v>261</v>
      </c>
      <c r="D46" s="70" t="s">
        <v>37</v>
      </c>
      <c r="E46" s="70" t="s">
        <v>9</v>
      </c>
      <c r="F46" s="65">
        <v>43831</v>
      </c>
      <c r="G46" s="65">
        <v>44926</v>
      </c>
      <c r="H46" s="71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0" t="s">
        <v>1</v>
      </c>
      <c r="Y46" s="70" t="s">
        <v>1</v>
      </c>
      <c r="Z46" s="70" t="s">
        <v>1</v>
      </c>
      <c r="AA46" s="70" t="s">
        <v>1</v>
      </c>
      <c r="AB46" s="70" t="s">
        <v>1</v>
      </c>
      <c r="AC46" s="70" t="s">
        <v>1</v>
      </c>
      <c r="AD46" s="70" t="s">
        <v>1</v>
      </c>
      <c r="AE46" s="70" t="s">
        <v>1</v>
      </c>
      <c r="AF46" s="70" t="s">
        <v>1</v>
      </c>
      <c r="AG46" s="70" t="s">
        <v>1</v>
      </c>
      <c r="AH46" s="70" t="s">
        <v>1</v>
      </c>
      <c r="AI46" s="70" t="s">
        <v>1</v>
      </c>
      <c r="AJ46" s="70" t="s">
        <v>1</v>
      </c>
      <c r="AK46" s="27"/>
    </row>
    <row r="47" spans="1:37" s="38" customFormat="1" ht="106.5" customHeight="1" x14ac:dyDescent="0.25">
      <c r="A47" s="120" t="s">
        <v>54</v>
      </c>
      <c r="B47" s="74" t="s">
        <v>146</v>
      </c>
      <c r="C47" s="54" t="s">
        <v>261</v>
      </c>
      <c r="D47" s="70" t="s">
        <v>37</v>
      </c>
      <c r="E47" s="75" t="s">
        <v>9</v>
      </c>
      <c r="F47" s="57">
        <v>43831</v>
      </c>
      <c r="G47" s="57">
        <v>44926</v>
      </c>
      <c r="H47" s="76">
        <f>I47+N47+S47</f>
        <v>54558.9</v>
      </c>
      <c r="I47" s="76">
        <f>J47+K47+L47+M47</f>
        <v>18916.2</v>
      </c>
      <c r="J47" s="76">
        <f>J48+J49+J50</f>
        <v>0</v>
      </c>
      <c r="K47" s="76">
        <f t="shared" ref="K47" si="16">K48+K49+K50</f>
        <v>18916.2</v>
      </c>
      <c r="L47" s="76">
        <f t="shared" ref="L47" si="17">L48+L49+L50</f>
        <v>0</v>
      </c>
      <c r="M47" s="76">
        <f t="shared" ref="M47" si="18">M48+M49+M50</f>
        <v>0</v>
      </c>
      <c r="N47" s="76">
        <f>O47+P47+Q47+R47</f>
        <v>17794.099999999999</v>
      </c>
      <c r="O47" s="76">
        <f>O48+O49+O50</f>
        <v>0</v>
      </c>
      <c r="P47" s="76">
        <f>P48+P49+P50</f>
        <v>17794.099999999999</v>
      </c>
      <c r="Q47" s="76">
        <f t="shared" ref="Q47:R47" si="19">Q48+Q49+Q50</f>
        <v>0</v>
      </c>
      <c r="R47" s="76">
        <f t="shared" si="19"/>
        <v>0</v>
      </c>
      <c r="S47" s="76">
        <f>T47+U47+V47+W47</f>
        <v>17848.599999999999</v>
      </c>
      <c r="T47" s="76">
        <f>T48+T49+T50</f>
        <v>0</v>
      </c>
      <c r="U47" s="76">
        <f t="shared" ref="U47:W47" si="20">U48+U49+U50</f>
        <v>17848.599999999999</v>
      </c>
      <c r="V47" s="76">
        <f t="shared" si="20"/>
        <v>0</v>
      </c>
      <c r="W47" s="76">
        <f t="shared" si="20"/>
        <v>0</v>
      </c>
      <c r="X47" s="70" t="s">
        <v>1</v>
      </c>
      <c r="Y47" s="70" t="s">
        <v>1</v>
      </c>
      <c r="Z47" s="70" t="s">
        <v>1</v>
      </c>
      <c r="AA47" s="70" t="s">
        <v>1</v>
      </c>
      <c r="AB47" s="70" t="s">
        <v>1</v>
      </c>
      <c r="AC47" s="70" t="s">
        <v>1</v>
      </c>
      <c r="AD47" s="70" t="s">
        <v>1</v>
      </c>
      <c r="AE47" s="70" t="s">
        <v>1</v>
      </c>
      <c r="AF47" s="70" t="s">
        <v>1</v>
      </c>
      <c r="AG47" s="70" t="s">
        <v>1</v>
      </c>
      <c r="AH47" s="70" t="s">
        <v>1</v>
      </c>
      <c r="AI47" s="70" t="s">
        <v>1</v>
      </c>
      <c r="AJ47" s="70" t="s">
        <v>1</v>
      </c>
      <c r="AK47" s="49"/>
    </row>
    <row r="48" spans="1:37" s="38" customFormat="1" ht="156" customHeight="1" x14ac:dyDescent="0.25">
      <c r="A48" s="119" t="s">
        <v>210</v>
      </c>
      <c r="B48" s="69" t="s">
        <v>153</v>
      </c>
      <c r="C48" s="61" t="s">
        <v>261</v>
      </c>
      <c r="D48" s="70" t="s">
        <v>37</v>
      </c>
      <c r="E48" s="70" t="s">
        <v>9</v>
      </c>
      <c r="F48" s="65">
        <v>43831</v>
      </c>
      <c r="G48" s="65">
        <v>44926</v>
      </c>
      <c r="H48" s="71">
        <f>I48+N48+S48</f>
        <v>50176.7</v>
      </c>
      <c r="I48" s="71">
        <f t="shared" ref="I48:I50" si="21">J48+K48+L48+M48</f>
        <v>16736.5</v>
      </c>
      <c r="J48" s="71">
        <v>0</v>
      </c>
      <c r="K48" s="71">
        <v>16736.5</v>
      </c>
      <c r="L48" s="71">
        <v>0</v>
      </c>
      <c r="M48" s="71">
        <v>0</v>
      </c>
      <c r="N48" s="71">
        <f t="shared" ref="N48:N49" si="22">O48+P48+Q48+R48</f>
        <v>16720.099999999999</v>
      </c>
      <c r="O48" s="71">
        <v>0</v>
      </c>
      <c r="P48" s="71">
        <v>16720.099999999999</v>
      </c>
      <c r="Q48" s="71">
        <v>0</v>
      </c>
      <c r="R48" s="71">
        <v>0</v>
      </c>
      <c r="S48" s="71">
        <f t="shared" ref="S48:S50" si="23">T48+U48+V48+W48</f>
        <v>16720.099999999999</v>
      </c>
      <c r="T48" s="71">
        <v>0</v>
      </c>
      <c r="U48" s="71">
        <v>16720.099999999999</v>
      </c>
      <c r="V48" s="71">
        <v>0</v>
      </c>
      <c r="W48" s="71">
        <v>0</v>
      </c>
      <c r="X48" s="70" t="s">
        <v>1</v>
      </c>
      <c r="Y48" s="70" t="s">
        <v>1</v>
      </c>
      <c r="Z48" s="70" t="s">
        <v>1</v>
      </c>
      <c r="AA48" s="70" t="s">
        <v>1</v>
      </c>
      <c r="AB48" s="70" t="s">
        <v>1</v>
      </c>
      <c r="AC48" s="70" t="s">
        <v>1</v>
      </c>
      <c r="AD48" s="70" t="s">
        <v>1</v>
      </c>
      <c r="AE48" s="70" t="s">
        <v>1</v>
      </c>
      <c r="AF48" s="70" t="s">
        <v>1</v>
      </c>
      <c r="AG48" s="70" t="s">
        <v>1</v>
      </c>
      <c r="AH48" s="70" t="s">
        <v>1</v>
      </c>
      <c r="AI48" s="70" t="s">
        <v>1</v>
      </c>
      <c r="AJ48" s="70" t="s">
        <v>1</v>
      </c>
      <c r="AK48" s="49"/>
    </row>
    <row r="49" spans="1:37" s="38" customFormat="1" ht="125.25" customHeight="1" x14ac:dyDescent="0.25">
      <c r="A49" s="119" t="s">
        <v>211</v>
      </c>
      <c r="B49" s="69" t="s">
        <v>154</v>
      </c>
      <c r="C49" s="61" t="s">
        <v>261</v>
      </c>
      <c r="D49" s="70" t="s">
        <v>37</v>
      </c>
      <c r="E49" s="70" t="s">
        <v>9</v>
      </c>
      <c r="F49" s="65">
        <v>43831</v>
      </c>
      <c r="G49" s="65">
        <v>44926</v>
      </c>
      <c r="H49" s="71">
        <f>I49+N49+S49</f>
        <v>4259.5</v>
      </c>
      <c r="I49" s="71">
        <f t="shared" si="21"/>
        <v>2128.8000000000002</v>
      </c>
      <c r="J49" s="71">
        <v>0</v>
      </c>
      <c r="K49" s="71">
        <v>2128.8000000000002</v>
      </c>
      <c r="L49" s="71">
        <v>0</v>
      </c>
      <c r="M49" s="71">
        <v>0</v>
      </c>
      <c r="N49" s="71">
        <f t="shared" si="22"/>
        <v>1038.0999999999999</v>
      </c>
      <c r="O49" s="71">
        <v>0</v>
      </c>
      <c r="P49" s="71">
        <v>1038.0999999999999</v>
      </c>
      <c r="Q49" s="71">
        <v>0</v>
      </c>
      <c r="R49" s="71">
        <v>0</v>
      </c>
      <c r="S49" s="71">
        <f t="shared" si="23"/>
        <v>1092.5999999999999</v>
      </c>
      <c r="T49" s="71">
        <v>0</v>
      </c>
      <c r="U49" s="71">
        <v>1092.5999999999999</v>
      </c>
      <c r="V49" s="71">
        <v>0</v>
      </c>
      <c r="W49" s="71">
        <v>0</v>
      </c>
      <c r="X49" s="70" t="s">
        <v>1</v>
      </c>
      <c r="Y49" s="70" t="s">
        <v>1</v>
      </c>
      <c r="Z49" s="70" t="s">
        <v>1</v>
      </c>
      <c r="AA49" s="70" t="s">
        <v>1</v>
      </c>
      <c r="AB49" s="70" t="s">
        <v>1</v>
      </c>
      <c r="AC49" s="70" t="s">
        <v>1</v>
      </c>
      <c r="AD49" s="70" t="s">
        <v>1</v>
      </c>
      <c r="AE49" s="70" t="s">
        <v>1</v>
      </c>
      <c r="AF49" s="70" t="s">
        <v>1</v>
      </c>
      <c r="AG49" s="70" t="s">
        <v>1</v>
      </c>
      <c r="AH49" s="70" t="s">
        <v>1</v>
      </c>
      <c r="AI49" s="70" t="s">
        <v>1</v>
      </c>
      <c r="AJ49" s="70" t="s">
        <v>1</v>
      </c>
      <c r="AK49" s="49"/>
    </row>
    <row r="50" spans="1:37" s="38" customFormat="1" ht="115.5" customHeight="1" x14ac:dyDescent="0.25">
      <c r="A50" s="119" t="s">
        <v>131</v>
      </c>
      <c r="B50" s="69" t="s">
        <v>155</v>
      </c>
      <c r="C50" s="61" t="s">
        <v>261</v>
      </c>
      <c r="D50" s="70" t="s">
        <v>37</v>
      </c>
      <c r="E50" s="70" t="s">
        <v>9</v>
      </c>
      <c r="F50" s="65">
        <v>43831</v>
      </c>
      <c r="G50" s="65">
        <v>44926</v>
      </c>
      <c r="H50" s="71">
        <f>I50+N50+S50</f>
        <v>122.69999999999999</v>
      </c>
      <c r="I50" s="71">
        <f t="shared" si="21"/>
        <v>50.9</v>
      </c>
      <c r="J50" s="71">
        <v>0</v>
      </c>
      <c r="K50" s="71">
        <v>50.9</v>
      </c>
      <c r="L50" s="71">
        <v>0</v>
      </c>
      <c r="M50" s="71">
        <v>0</v>
      </c>
      <c r="N50" s="71">
        <f>P50</f>
        <v>35.9</v>
      </c>
      <c r="O50" s="71">
        <v>0</v>
      </c>
      <c r="P50" s="71">
        <v>35.9</v>
      </c>
      <c r="Q50" s="71">
        <v>0</v>
      </c>
      <c r="R50" s="71">
        <v>0</v>
      </c>
      <c r="S50" s="71">
        <f t="shared" si="23"/>
        <v>35.9</v>
      </c>
      <c r="T50" s="71">
        <v>0</v>
      </c>
      <c r="U50" s="71">
        <v>35.9</v>
      </c>
      <c r="V50" s="71">
        <v>0</v>
      </c>
      <c r="W50" s="71">
        <v>0</v>
      </c>
      <c r="X50" s="70" t="s">
        <v>1</v>
      </c>
      <c r="Y50" s="70" t="s">
        <v>1</v>
      </c>
      <c r="Z50" s="70" t="s">
        <v>1</v>
      </c>
      <c r="AA50" s="70" t="s">
        <v>1</v>
      </c>
      <c r="AB50" s="70" t="s">
        <v>1</v>
      </c>
      <c r="AC50" s="70" t="s">
        <v>1</v>
      </c>
      <c r="AD50" s="70" t="s">
        <v>1</v>
      </c>
      <c r="AE50" s="70" t="s">
        <v>1</v>
      </c>
      <c r="AF50" s="70" t="s">
        <v>1</v>
      </c>
      <c r="AG50" s="70" t="s">
        <v>1</v>
      </c>
      <c r="AH50" s="70" t="s">
        <v>1</v>
      </c>
      <c r="AI50" s="70" t="s">
        <v>1</v>
      </c>
      <c r="AJ50" s="70" t="s">
        <v>1</v>
      </c>
      <c r="AK50" s="49"/>
    </row>
    <row r="51" spans="1:37" ht="107.25" customHeight="1" x14ac:dyDescent="0.25">
      <c r="A51" s="21"/>
      <c r="B51" s="64" t="s">
        <v>179</v>
      </c>
      <c r="C51" s="61" t="s">
        <v>261</v>
      </c>
      <c r="D51" s="61" t="s">
        <v>37</v>
      </c>
      <c r="E51" s="61" t="s">
        <v>9</v>
      </c>
      <c r="F51" s="65">
        <v>43831</v>
      </c>
      <c r="G51" s="65">
        <v>44926</v>
      </c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61"/>
      <c r="Y51" s="61"/>
      <c r="Z51" s="61"/>
      <c r="AA51" s="61" t="s">
        <v>1</v>
      </c>
      <c r="AB51" s="61"/>
      <c r="AC51" s="61"/>
      <c r="AD51" s="61"/>
      <c r="AE51" s="61" t="s">
        <v>1</v>
      </c>
      <c r="AF51" s="61"/>
      <c r="AG51" s="61"/>
      <c r="AH51" s="61"/>
      <c r="AI51" s="61"/>
      <c r="AJ51" s="61" t="s">
        <v>1</v>
      </c>
      <c r="AK51" s="27"/>
    </row>
    <row r="52" spans="1:37" ht="32.25" customHeight="1" x14ac:dyDescent="0.25">
      <c r="A52" s="143" t="s">
        <v>121</v>
      </c>
      <c r="B52" s="144"/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44"/>
      <c r="AA52" s="144"/>
      <c r="AB52" s="144"/>
      <c r="AC52" s="144"/>
      <c r="AD52" s="144"/>
      <c r="AE52" s="144"/>
      <c r="AF52" s="144"/>
      <c r="AG52" s="144"/>
      <c r="AH52" s="144"/>
      <c r="AI52" s="144"/>
      <c r="AJ52" s="144"/>
      <c r="AK52" s="27"/>
    </row>
    <row r="53" spans="1:37" s="41" customFormat="1" ht="126.75" customHeight="1" x14ac:dyDescent="0.25">
      <c r="A53" s="120" t="s">
        <v>55</v>
      </c>
      <c r="B53" s="74" t="s">
        <v>156</v>
      </c>
      <c r="C53" s="54" t="s">
        <v>243</v>
      </c>
      <c r="D53" s="75" t="s">
        <v>260</v>
      </c>
      <c r="E53" s="77" t="s">
        <v>107</v>
      </c>
      <c r="F53" s="57">
        <v>43831</v>
      </c>
      <c r="G53" s="57">
        <v>44926</v>
      </c>
      <c r="H53" s="78">
        <f>I53+N53+S53</f>
        <v>0</v>
      </c>
      <c r="I53" s="79">
        <f>J53+K53+L53+M53</f>
        <v>0</v>
      </c>
      <c r="J53" s="79">
        <f t="shared" ref="J53" si="24">J54+J55</f>
        <v>0</v>
      </c>
      <c r="K53" s="79">
        <f t="shared" ref="K53" si="25">K54+K55</f>
        <v>0</v>
      </c>
      <c r="L53" s="79">
        <f t="shared" ref="L53" si="26">L54+L55</f>
        <v>0</v>
      </c>
      <c r="M53" s="79">
        <f t="shared" ref="M53" si="27">M54+M55</f>
        <v>0</v>
      </c>
      <c r="N53" s="79">
        <f>O53+P53+Q53+R53</f>
        <v>0</v>
      </c>
      <c r="O53" s="79">
        <f t="shared" ref="O53" si="28">O54+O55</f>
        <v>0</v>
      </c>
      <c r="P53" s="79">
        <f t="shared" ref="P53" si="29">P54+P55</f>
        <v>0</v>
      </c>
      <c r="Q53" s="79">
        <f t="shared" ref="Q53" si="30">Q54+Q55</f>
        <v>0</v>
      </c>
      <c r="R53" s="79">
        <f t="shared" ref="R53" si="31">R54+R55</f>
        <v>0</v>
      </c>
      <c r="S53" s="79">
        <f>T53+U53+V53+W53</f>
        <v>0</v>
      </c>
      <c r="T53" s="79">
        <f t="shared" ref="T53:W53" si="32">T54+T55</f>
        <v>0</v>
      </c>
      <c r="U53" s="79">
        <f t="shared" si="32"/>
        <v>0</v>
      </c>
      <c r="V53" s="79">
        <f t="shared" si="32"/>
        <v>0</v>
      </c>
      <c r="W53" s="79">
        <f t="shared" si="32"/>
        <v>0</v>
      </c>
      <c r="X53" s="70"/>
      <c r="Y53" s="70" t="s">
        <v>1</v>
      </c>
      <c r="Z53" s="70" t="s">
        <v>1</v>
      </c>
      <c r="AA53" s="70"/>
      <c r="AB53" s="70"/>
      <c r="AC53" s="70" t="s">
        <v>1</v>
      </c>
      <c r="AD53" s="70" t="s">
        <v>1</v>
      </c>
      <c r="AE53" s="70"/>
      <c r="AF53" s="70"/>
      <c r="AG53" s="70" t="s">
        <v>1</v>
      </c>
      <c r="AH53" s="70" t="s">
        <v>1</v>
      </c>
      <c r="AI53" s="70"/>
      <c r="AJ53" s="70"/>
      <c r="AK53" s="40"/>
    </row>
    <row r="54" spans="1:37" s="41" customFormat="1" ht="125.25" customHeight="1" x14ac:dyDescent="0.25">
      <c r="A54" s="119" t="s">
        <v>132</v>
      </c>
      <c r="B54" s="69" t="s">
        <v>157</v>
      </c>
      <c r="C54" s="61" t="s">
        <v>243</v>
      </c>
      <c r="D54" s="70" t="s">
        <v>260</v>
      </c>
      <c r="E54" s="80" t="s">
        <v>107</v>
      </c>
      <c r="F54" s="65">
        <v>43831</v>
      </c>
      <c r="G54" s="65">
        <v>44926</v>
      </c>
      <c r="H54" s="78">
        <f>I54+N54+S54</f>
        <v>0</v>
      </c>
      <c r="I54" s="79">
        <f t="shared" ref="I54:I55" si="33">J54+K54+L54+M54</f>
        <v>0</v>
      </c>
      <c r="J54" s="72">
        <v>0</v>
      </c>
      <c r="K54" s="72">
        <v>0</v>
      </c>
      <c r="L54" s="72">
        <v>0</v>
      </c>
      <c r="M54" s="72">
        <v>0</v>
      </c>
      <c r="N54" s="79">
        <f t="shared" ref="N54:N55" si="34">O54+P54+Q54+R54</f>
        <v>0</v>
      </c>
      <c r="O54" s="72">
        <v>0</v>
      </c>
      <c r="P54" s="72">
        <v>0</v>
      </c>
      <c r="Q54" s="72">
        <v>0</v>
      </c>
      <c r="R54" s="72">
        <v>0</v>
      </c>
      <c r="S54" s="79">
        <f t="shared" ref="S54:S55" si="35">T54+U54+V54+W54</f>
        <v>0</v>
      </c>
      <c r="T54" s="72">
        <v>0</v>
      </c>
      <c r="U54" s="72">
        <v>0</v>
      </c>
      <c r="V54" s="72">
        <v>0</v>
      </c>
      <c r="W54" s="72">
        <v>0</v>
      </c>
      <c r="X54" s="70"/>
      <c r="Y54" s="70" t="s">
        <v>1</v>
      </c>
      <c r="Z54" s="70" t="s">
        <v>1</v>
      </c>
      <c r="AA54" s="70"/>
      <c r="AB54" s="70"/>
      <c r="AC54" s="70" t="s">
        <v>1</v>
      </c>
      <c r="AD54" s="70" t="s">
        <v>1</v>
      </c>
      <c r="AE54" s="70"/>
      <c r="AF54" s="70"/>
      <c r="AG54" s="70" t="s">
        <v>1</v>
      </c>
      <c r="AH54" s="70" t="s">
        <v>1</v>
      </c>
      <c r="AI54" s="70"/>
      <c r="AJ54" s="70"/>
      <c r="AK54" s="40"/>
    </row>
    <row r="55" spans="1:37" s="41" customFormat="1" ht="127.5" customHeight="1" x14ac:dyDescent="0.25">
      <c r="A55" s="119" t="s">
        <v>133</v>
      </c>
      <c r="B55" s="69" t="s">
        <v>158</v>
      </c>
      <c r="C55" s="61" t="s">
        <v>243</v>
      </c>
      <c r="D55" s="70" t="s">
        <v>260</v>
      </c>
      <c r="E55" s="80" t="s">
        <v>107</v>
      </c>
      <c r="F55" s="65">
        <v>43831</v>
      </c>
      <c r="G55" s="65">
        <v>44926</v>
      </c>
      <c r="H55" s="78">
        <f>I55+N55+S55</f>
        <v>0</v>
      </c>
      <c r="I55" s="79">
        <f t="shared" si="33"/>
        <v>0</v>
      </c>
      <c r="J55" s="72">
        <v>0</v>
      </c>
      <c r="K55" s="72">
        <v>0</v>
      </c>
      <c r="L55" s="72">
        <v>0</v>
      </c>
      <c r="M55" s="72">
        <v>0</v>
      </c>
      <c r="N55" s="79">
        <f t="shared" si="34"/>
        <v>0</v>
      </c>
      <c r="O55" s="72">
        <v>0</v>
      </c>
      <c r="P55" s="72">
        <v>0</v>
      </c>
      <c r="Q55" s="72">
        <v>0</v>
      </c>
      <c r="R55" s="72">
        <v>0</v>
      </c>
      <c r="S55" s="79">
        <f t="shared" si="35"/>
        <v>0</v>
      </c>
      <c r="T55" s="72">
        <v>0</v>
      </c>
      <c r="U55" s="72">
        <v>0</v>
      </c>
      <c r="V55" s="72">
        <v>0</v>
      </c>
      <c r="W55" s="72">
        <v>0</v>
      </c>
      <c r="X55" s="70"/>
      <c r="Y55" s="70" t="s">
        <v>1</v>
      </c>
      <c r="Z55" s="70" t="s">
        <v>1</v>
      </c>
      <c r="AA55" s="70"/>
      <c r="AB55" s="70"/>
      <c r="AC55" s="70" t="s">
        <v>1</v>
      </c>
      <c r="AD55" s="70" t="s">
        <v>1</v>
      </c>
      <c r="AE55" s="70"/>
      <c r="AF55" s="70"/>
      <c r="AG55" s="70" t="s">
        <v>1</v>
      </c>
      <c r="AH55" s="70" t="s">
        <v>1</v>
      </c>
      <c r="AI55" s="70"/>
      <c r="AJ55" s="70"/>
      <c r="AK55" s="40"/>
    </row>
    <row r="56" spans="1:37" s="41" customFormat="1" ht="126" customHeight="1" x14ac:dyDescent="0.25">
      <c r="A56" s="73"/>
      <c r="B56" s="69" t="s">
        <v>180</v>
      </c>
      <c r="C56" s="61" t="s">
        <v>243</v>
      </c>
      <c r="D56" s="70" t="s">
        <v>260</v>
      </c>
      <c r="E56" s="80" t="s">
        <v>107</v>
      </c>
      <c r="F56" s="65">
        <v>43831</v>
      </c>
      <c r="G56" s="65">
        <v>44926</v>
      </c>
      <c r="H56" s="71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0"/>
      <c r="Y56" s="70" t="s">
        <v>1</v>
      </c>
      <c r="Z56" s="70" t="s">
        <v>1</v>
      </c>
      <c r="AA56" s="70"/>
      <c r="AB56" s="70"/>
      <c r="AC56" s="70" t="s">
        <v>1</v>
      </c>
      <c r="AD56" s="70" t="s">
        <v>1</v>
      </c>
      <c r="AE56" s="70"/>
      <c r="AF56" s="70"/>
      <c r="AG56" s="70" t="s">
        <v>1</v>
      </c>
      <c r="AH56" s="70" t="s">
        <v>1</v>
      </c>
      <c r="AI56" s="70"/>
      <c r="AJ56" s="70"/>
      <c r="AK56" s="40"/>
    </row>
    <row r="57" spans="1:37" ht="39.75" customHeight="1" x14ac:dyDescent="0.25">
      <c r="A57" s="25"/>
      <c r="B57" s="98" t="s">
        <v>10</v>
      </c>
      <c r="C57" s="26"/>
      <c r="D57" s="26"/>
      <c r="E57" s="26"/>
      <c r="F57" s="24"/>
      <c r="G57" s="24"/>
      <c r="H57" s="102">
        <f>I57+N57+S57</f>
        <v>54834.299999999988</v>
      </c>
      <c r="I57" s="102">
        <f t="shared" ref="I57:W57" si="36">I37+I47</f>
        <v>19008</v>
      </c>
      <c r="J57" s="102">
        <f t="shared" si="36"/>
        <v>0</v>
      </c>
      <c r="K57" s="102">
        <f t="shared" si="36"/>
        <v>19008</v>
      </c>
      <c r="L57" s="102">
        <f t="shared" si="36"/>
        <v>0</v>
      </c>
      <c r="M57" s="102">
        <f t="shared" si="36"/>
        <v>0</v>
      </c>
      <c r="N57" s="102">
        <f t="shared" si="36"/>
        <v>17885.899999999998</v>
      </c>
      <c r="O57" s="102">
        <f t="shared" si="36"/>
        <v>0</v>
      </c>
      <c r="P57" s="102">
        <f t="shared" si="36"/>
        <v>17885.899999999998</v>
      </c>
      <c r="Q57" s="102">
        <f t="shared" si="36"/>
        <v>0</v>
      </c>
      <c r="R57" s="102">
        <f t="shared" si="36"/>
        <v>0</v>
      </c>
      <c r="S57" s="102">
        <f t="shared" si="36"/>
        <v>17940.399999999998</v>
      </c>
      <c r="T57" s="102">
        <f t="shared" si="36"/>
        <v>0</v>
      </c>
      <c r="U57" s="102">
        <f t="shared" si="36"/>
        <v>17940.399999999998</v>
      </c>
      <c r="V57" s="102">
        <f t="shared" si="36"/>
        <v>0</v>
      </c>
      <c r="W57" s="102">
        <f t="shared" si="36"/>
        <v>0</v>
      </c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7"/>
    </row>
    <row r="58" spans="1:37" ht="41.25" customHeight="1" x14ac:dyDescent="0.25">
      <c r="A58" s="131" t="s">
        <v>128</v>
      </c>
      <c r="B58" s="132"/>
      <c r="C58" s="132"/>
      <c r="D58" s="132"/>
      <c r="E58" s="132"/>
      <c r="F58" s="132"/>
      <c r="G58" s="132"/>
      <c r="H58" s="132"/>
      <c r="I58" s="132"/>
      <c r="J58" s="132"/>
      <c r="K58" s="132"/>
      <c r="L58" s="132"/>
      <c r="M58" s="132"/>
      <c r="N58" s="132"/>
      <c r="O58" s="132"/>
      <c r="P58" s="132"/>
      <c r="Q58" s="132"/>
      <c r="R58" s="132"/>
      <c r="S58" s="132"/>
      <c r="T58" s="132"/>
      <c r="U58" s="132"/>
      <c r="V58" s="132"/>
      <c r="W58" s="132"/>
      <c r="X58" s="132"/>
      <c r="Y58" s="132"/>
      <c r="Z58" s="132"/>
      <c r="AA58" s="132"/>
      <c r="AB58" s="132"/>
      <c r="AC58" s="132"/>
      <c r="AD58" s="132"/>
      <c r="AE58" s="132"/>
      <c r="AF58" s="132"/>
      <c r="AG58" s="132"/>
      <c r="AH58" s="132"/>
      <c r="AI58" s="132"/>
      <c r="AJ58" s="133"/>
      <c r="AK58" s="27"/>
    </row>
    <row r="59" spans="1:37" ht="39.75" customHeight="1" x14ac:dyDescent="0.25">
      <c r="A59" s="179" t="s">
        <v>18</v>
      </c>
      <c r="B59" s="179"/>
      <c r="C59" s="179"/>
      <c r="D59" s="179"/>
      <c r="E59" s="179"/>
      <c r="F59" s="179"/>
      <c r="G59" s="179"/>
      <c r="H59" s="179"/>
      <c r="I59" s="179"/>
      <c r="J59" s="179"/>
      <c r="K59" s="179"/>
      <c r="L59" s="179"/>
      <c r="M59" s="179"/>
      <c r="N59" s="179"/>
      <c r="O59" s="179"/>
      <c r="P59" s="179"/>
      <c r="Q59" s="179"/>
      <c r="R59" s="179"/>
      <c r="S59" s="179"/>
      <c r="T59" s="179"/>
      <c r="U59" s="179"/>
      <c r="V59" s="179"/>
      <c r="W59" s="179"/>
      <c r="X59" s="179"/>
      <c r="Y59" s="179"/>
      <c r="Z59" s="179"/>
      <c r="AA59" s="179"/>
      <c r="AB59" s="179"/>
      <c r="AC59" s="179"/>
      <c r="AD59" s="179"/>
      <c r="AE59" s="179"/>
      <c r="AF59" s="179"/>
      <c r="AG59" s="179"/>
      <c r="AH59" s="179"/>
      <c r="AI59" s="179"/>
      <c r="AJ59" s="179"/>
      <c r="AK59" s="27"/>
    </row>
    <row r="60" spans="1:37" ht="137.25" customHeight="1" x14ac:dyDescent="0.25">
      <c r="A60" s="121" t="s">
        <v>212</v>
      </c>
      <c r="B60" s="53" t="s">
        <v>19</v>
      </c>
      <c r="C60" s="54" t="s">
        <v>243</v>
      </c>
      <c r="D60" s="54" t="s">
        <v>109</v>
      </c>
      <c r="E60" s="55" t="s">
        <v>108</v>
      </c>
      <c r="F60" s="57">
        <v>43831</v>
      </c>
      <c r="G60" s="57">
        <v>44926</v>
      </c>
      <c r="H60" s="58">
        <f>I60+N60+S60</f>
        <v>0</v>
      </c>
      <c r="I60" s="56">
        <f>J60+K60+L60+M60</f>
        <v>0</v>
      </c>
      <c r="J60" s="56">
        <f>J61</f>
        <v>0</v>
      </c>
      <c r="K60" s="56">
        <f t="shared" ref="K60" si="37">K61</f>
        <v>0</v>
      </c>
      <c r="L60" s="56">
        <f t="shared" ref="L60" si="38">L61</f>
        <v>0</v>
      </c>
      <c r="M60" s="56">
        <f t="shared" ref="M60" si="39">M61</f>
        <v>0</v>
      </c>
      <c r="N60" s="56">
        <f>O60+P60+Q60+R60</f>
        <v>0</v>
      </c>
      <c r="O60" s="56">
        <f>O61</f>
        <v>0</v>
      </c>
      <c r="P60" s="56">
        <f t="shared" ref="P60" si="40">P61</f>
        <v>0</v>
      </c>
      <c r="Q60" s="56">
        <f t="shared" ref="Q60" si="41">Q61</f>
        <v>0</v>
      </c>
      <c r="R60" s="56">
        <f t="shared" ref="R60" si="42">R61</f>
        <v>0</v>
      </c>
      <c r="S60" s="56">
        <f>T60+U60+V60+W60</f>
        <v>0</v>
      </c>
      <c r="T60" s="56">
        <f>T61</f>
        <v>0</v>
      </c>
      <c r="U60" s="56">
        <f t="shared" ref="U60:W60" si="43">U61</f>
        <v>0</v>
      </c>
      <c r="V60" s="56">
        <f t="shared" si="43"/>
        <v>0</v>
      </c>
      <c r="W60" s="56">
        <f t="shared" si="43"/>
        <v>0</v>
      </c>
      <c r="X60" s="61"/>
      <c r="Y60" s="61" t="s">
        <v>1</v>
      </c>
      <c r="Z60" s="61" t="s">
        <v>1</v>
      </c>
      <c r="AA60" s="61"/>
      <c r="AB60" s="61"/>
      <c r="AC60" s="61" t="s">
        <v>1</v>
      </c>
      <c r="AD60" s="61" t="s">
        <v>1</v>
      </c>
      <c r="AE60" s="61"/>
      <c r="AF60" s="61"/>
      <c r="AG60" s="61" t="s">
        <v>1</v>
      </c>
      <c r="AH60" s="61" t="s">
        <v>1</v>
      </c>
      <c r="AI60" s="61"/>
      <c r="AJ60" s="61"/>
      <c r="AK60" s="27"/>
    </row>
    <row r="61" spans="1:37" ht="112.5" customHeight="1" x14ac:dyDescent="0.25">
      <c r="A61" s="59" t="s">
        <v>213</v>
      </c>
      <c r="B61" s="64" t="s">
        <v>74</v>
      </c>
      <c r="C61" s="61" t="s">
        <v>243</v>
      </c>
      <c r="D61" s="61" t="s">
        <v>109</v>
      </c>
      <c r="E61" s="63" t="s">
        <v>108</v>
      </c>
      <c r="F61" s="65">
        <v>43831</v>
      </c>
      <c r="G61" s="65">
        <v>44926</v>
      </c>
      <c r="H61" s="58">
        <f>I61+N61+S61</f>
        <v>0</v>
      </c>
      <c r="I61" s="56">
        <f>J61+K61+L61+M61</f>
        <v>0</v>
      </c>
      <c r="J61" s="56">
        <v>0</v>
      </c>
      <c r="K61" s="56">
        <v>0</v>
      </c>
      <c r="L61" s="56">
        <v>0</v>
      </c>
      <c r="M61" s="56">
        <v>0</v>
      </c>
      <c r="N61" s="56">
        <f>O61+P61+Q61+R61</f>
        <v>0</v>
      </c>
      <c r="O61" s="56">
        <v>0</v>
      </c>
      <c r="P61" s="56">
        <v>0</v>
      </c>
      <c r="Q61" s="56">
        <v>0</v>
      </c>
      <c r="R61" s="56">
        <v>0</v>
      </c>
      <c r="S61" s="56">
        <f>T61+U61+V61+W61</f>
        <v>0</v>
      </c>
      <c r="T61" s="56">
        <v>0</v>
      </c>
      <c r="U61" s="56">
        <v>0</v>
      </c>
      <c r="V61" s="56">
        <v>0</v>
      </c>
      <c r="W61" s="56">
        <v>0</v>
      </c>
      <c r="X61" s="61"/>
      <c r="Y61" s="61" t="s">
        <v>1</v>
      </c>
      <c r="Z61" s="61" t="s">
        <v>1</v>
      </c>
      <c r="AA61" s="61"/>
      <c r="AB61" s="61"/>
      <c r="AC61" s="61" t="s">
        <v>1</v>
      </c>
      <c r="AD61" s="61" t="s">
        <v>1</v>
      </c>
      <c r="AE61" s="61"/>
      <c r="AF61" s="61"/>
      <c r="AG61" s="61" t="s">
        <v>1</v>
      </c>
      <c r="AH61" s="61" t="s">
        <v>1</v>
      </c>
      <c r="AI61" s="61"/>
      <c r="AJ61" s="61"/>
      <c r="AK61" s="27"/>
    </row>
    <row r="62" spans="1:37" ht="108" customHeight="1" x14ac:dyDescent="0.25">
      <c r="A62" s="59"/>
      <c r="B62" s="64" t="s">
        <v>181</v>
      </c>
      <c r="C62" s="61" t="s">
        <v>243</v>
      </c>
      <c r="D62" s="61" t="s">
        <v>109</v>
      </c>
      <c r="E62" s="63" t="s">
        <v>108</v>
      </c>
      <c r="F62" s="65">
        <v>43831</v>
      </c>
      <c r="G62" s="65">
        <v>44926</v>
      </c>
      <c r="H62" s="58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61"/>
      <c r="Y62" s="61" t="s">
        <v>1</v>
      </c>
      <c r="Z62" s="61" t="s">
        <v>1</v>
      </c>
      <c r="AA62" s="61"/>
      <c r="AB62" s="61"/>
      <c r="AC62" s="61" t="s">
        <v>1</v>
      </c>
      <c r="AD62" s="61" t="s">
        <v>1</v>
      </c>
      <c r="AE62" s="61"/>
      <c r="AF62" s="61"/>
      <c r="AG62" s="61" t="s">
        <v>1</v>
      </c>
      <c r="AH62" s="61" t="s">
        <v>1</v>
      </c>
      <c r="AI62" s="61"/>
      <c r="AJ62" s="61"/>
      <c r="AK62" s="27"/>
    </row>
    <row r="63" spans="1:37" ht="39" customHeight="1" x14ac:dyDescent="0.3">
      <c r="A63" s="185" t="s">
        <v>20</v>
      </c>
      <c r="B63" s="186"/>
      <c r="C63" s="186"/>
      <c r="D63" s="186"/>
      <c r="E63" s="186"/>
      <c r="F63" s="186"/>
      <c r="G63" s="186"/>
      <c r="H63" s="186"/>
      <c r="I63" s="186"/>
      <c r="J63" s="186"/>
      <c r="K63" s="186"/>
      <c r="L63" s="186"/>
      <c r="M63" s="186"/>
      <c r="N63" s="186"/>
      <c r="O63" s="186"/>
      <c r="P63" s="186"/>
      <c r="Q63" s="186"/>
      <c r="R63" s="186"/>
      <c r="S63" s="186"/>
      <c r="T63" s="186"/>
      <c r="U63" s="186"/>
      <c r="V63" s="186"/>
      <c r="W63" s="186"/>
      <c r="X63" s="186"/>
      <c r="Y63" s="186"/>
      <c r="Z63" s="186"/>
      <c r="AA63" s="186"/>
      <c r="AB63" s="186"/>
      <c r="AC63" s="186"/>
      <c r="AD63" s="186"/>
      <c r="AE63" s="186"/>
      <c r="AF63" s="186"/>
      <c r="AG63" s="186"/>
      <c r="AH63" s="186"/>
      <c r="AI63" s="186"/>
      <c r="AJ63" s="187"/>
      <c r="AK63" s="27"/>
    </row>
    <row r="64" spans="1:37" ht="131.25" customHeight="1" x14ac:dyDescent="0.25">
      <c r="A64" s="122" t="s">
        <v>99</v>
      </c>
      <c r="B64" s="82" t="s">
        <v>21</v>
      </c>
      <c r="C64" s="54" t="s">
        <v>243</v>
      </c>
      <c r="D64" s="54" t="s">
        <v>109</v>
      </c>
      <c r="E64" s="83" t="s">
        <v>110</v>
      </c>
      <c r="F64" s="57">
        <v>43831</v>
      </c>
      <c r="G64" s="57">
        <v>44926</v>
      </c>
      <c r="H64" s="84">
        <f>I64+N64+S64</f>
        <v>0</v>
      </c>
      <c r="I64" s="84">
        <f>J64+K64+L64+M64</f>
        <v>0</v>
      </c>
      <c r="J64" s="84">
        <f>J65</f>
        <v>0</v>
      </c>
      <c r="K64" s="84">
        <f t="shared" ref="K64" si="44">K65</f>
        <v>0</v>
      </c>
      <c r="L64" s="84">
        <f t="shared" ref="L64" si="45">L65</f>
        <v>0</v>
      </c>
      <c r="M64" s="84">
        <f t="shared" ref="M64" si="46">M65</f>
        <v>0</v>
      </c>
      <c r="N64" s="84">
        <f>O64+P64+Q64+R64</f>
        <v>0</v>
      </c>
      <c r="O64" s="84">
        <f>O65</f>
        <v>0</v>
      </c>
      <c r="P64" s="84">
        <f t="shared" ref="P64" si="47">P65</f>
        <v>0</v>
      </c>
      <c r="Q64" s="84">
        <f t="shared" ref="Q64" si="48">Q65</f>
        <v>0</v>
      </c>
      <c r="R64" s="84">
        <f t="shared" ref="R64" si="49">R65</f>
        <v>0</v>
      </c>
      <c r="S64" s="84">
        <f>T64+U64+V64+W64</f>
        <v>0</v>
      </c>
      <c r="T64" s="84">
        <f>T65</f>
        <v>0</v>
      </c>
      <c r="U64" s="84">
        <f t="shared" ref="U64:W64" si="50">U65</f>
        <v>0</v>
      </c>
      <c r="V64" s="84">
        <f t="shared" si="50"/>
        <v>0</v>
      </c>
      <c r="W64" s="84">
        <f t="shared" si="50"/>
        <v>0</v>
      </c>
      <c r="X64" s="61" t="s">
        <v>1</v>
      </c>
      <c r="Y64" s="61" t="s">
        <v>1</v>
      </c>
      <c r="Z64" s="61" t="s">
        <v>1</v>
      </c>
      <c r="AA64" s="61" t="s">
        <v>1</v>
      </c>
      <c r="AB64" s="61" t="s">
        <v>1</v>
      </c>
      <c r="AC64" s="61" t="s">
        <v>1</v>
      </c>
      <c r="AD64" s="61" t="s">
        <v>1</v>
      </c>
      <c r="AE64" s="61" t="s">
        <v>1</v>
      </c>
      <c r="AF64" s="61" t="s">
        <v>1</v>
      </c>
      <c r="AG64" s="61" t="s">
        <v>1</v>
      </c>
      <c r="AH64" s="61" t="s">
        <v>1</v>
      </c>
      <c r="AI64" s="61" t="s">
        <v>1</v>
      </c>
      <c r="AJ64" s="61" t="s">
        <v>1</v>
      </c>
      <c r="AK64" s="27"/>
    </row>
    <row r="65" spans="1:37" ht="167.25" customHeight="1" x14ac:dyDescent="0.25">
      <c r="A65" s="118" t="s">
        <v>100</v>
      </c>
      <c r="B65" s="85" t="s">
        <v>75</v>
      </c>
      <c r="C65" s="61" t="s">
        <v>243</v>
      </c>
      <c r="D65" s="61" t="s">
        <v>109</v>
      </c>
      <c r="E65" s="90" t="s">
        <v>110</v>
      </c>
      <c r="F65" s="65">
        <v>43831</v>
      </c>
      <c r="G65" s="65">
        <v>44926</v>
      </c>
      <c r="H65" s="86">
        <f>I65+N65+S65</f>
        <v>0</v>
      </c>
      <c r="I65" s="84">
        <f>J65+K65+L65+M65</f>
        <v>0</v>
      </c>
      <c r="J65" s="86">
        <v>0</v>
      </c>
      <c r="K65" s="86">
        <v>0</v>
      </c>
      <c r="L65" s="86">
        <v>0</v>
      </c>
      <c r="M65" s="86">
        <v>0</v>
      </c>
      <c r="N65" s="84">
        <f>O65+P65+Q65+R65</f>
        <v>0</v>
      </c>
      <c r="O65" s="86">
        <v>0</v>
      </c>
      <c r="P65" s="86">
        <v>0</v>
      </c>
      <c r="Q65" s="86">
        <v>0</v>
      </c>
      <c r="R65" s="86">
        <v>0</v>
      </c>
      <c r="S65" s="84">
        <f>T65+U65+V65+W65</f>
        <v>0</v>
      </c>
      <c r="T65" s="86">
        <v>0</v>
      </c>
      <c r="U65" s="86">
        <v>0</v>
      </c>
      <c r="V65" s="86">
        <v>0</v>
      </c>
      <c r="W65" s="86">
        <v>0</v>
      </c>
      <c r="X65" s="61" t="s">
        <v>1</v>
      </c>
      <c r="Y65" s="61" t="s">
        <v>1</v>
      </c>
      <c r="Z65" s="61" t="s">
        <v>1</v>
      </c>
      <c r="AA65" s="61" t="s">
        <v>1</v>
      </c>
      <c r="AB65" s="61" t="s">
        <v>1</v>
      </c>
      <c r="AC65" s="61" t="s">
        <v>1</v>
      </c>
      <c r="AD65" s="61" t="s">
        <v>1</v>
      </c>
      <c r="AE65" s="61" t="s">
        <v>1</v>
      </c>
      <c r="AF65" s="61" t="s">
        <v>1</v>
      </c>
      <c r="AG65" s="61" t="s">
        <v>1</v>
      </c>
      <c r="AH65" s="61" t="s">
        <v>1</v>
      </c>
      <c r="AI65" s="61" t="s">
        <v>1</v>
      </c>
      <c r="AJ65" s="61" t="s">
        <v>1</v>
      </c>
      <c r="AK65" s="27"/>
    </row>
    <row r="66" spans="1:37" ht="171.75" customHeight="1" x14ac:dyDescent="0.3">
      <c r="A66" s="81"/>
      <c r="B66" s="85" t="s">
        <v>182</v>
      </c>
      <c r="C66" s="61" t="s">
        <v>243</v>
      </c>
      <c r="D66" s="61" t="s">
        <v>109</v>
      </c>
      <c r="E66" s="87" t="s">
        <v>110</v>
      </c>
      <c r="F66" s="65">
        <v>43831</v>
      </c>
      <c r="G66" s="65">
        <v>44926</v>
      </c>
      <c r="H66" s="88"/>
      <c r="I66" s="88"/>
      <c r="J66" s="89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61" t="s">
        <v>1</v>
      </c>
      <c r="Y66" s="61" t="s">
        <v>1</v>
      </c>
      <c r="Z66" s="61" t="s">
        <v>1</v>
      </c>
      <c r="AA66" s="61" t="s">
        <v>1</v>
      </c>
      <c r="AB66" s="61" t="s">
        <v>1</v>
      </c>
      <c r="AC66" s="61" t="s">
        <v>1</v>
      </c>
      <c r="AD66" s="61" t="s">
        <v>1</v>
      </c>
      <c r="AE66" s="61" t="s">
        <v>1</v>
      </c>
      <c r="AF66" s="61" t="s">
        <v>1</v>
      </c>
      <c r="AG66" s="61" t="s">
        <v>1</v>
      </c>
      <c r="AH66" s="61" t="s">
        <v>1</v>
      </c>
      <c r="AI66" s="61" t="s">
        <v>1</v>
      </c>
      <c r="AJ66" s="61" t="s">
        <v>1</v>
      </c>
      <c r="AK66" s="27"/>
    </row>
    <row r="67" spans="1:37" ht="33" customHeight="1" x14ac:dyDescent="0.25">
      <c r="A67" s="29"/>
      <c r="B67" s="130" t="s">
        <v>11</v>
      </c>
      <c r="C67" s="30"/>
      <c r="D67" s="42"/>
      <c r="E67" s="30"/>
      <c r="F67" s="30"/>
      <c r="G67" s="30"/>
      <c r="H67" s="110">
        <f>I67+N67+S67</f>
        <v>0</v>
      </c>
      <c r="I67" s="110">
        <f t="shared" ref="I67:R67" si="51">I60+I64</f>
        <v>0</v>
      </c>
      <c r="J67" s="110">
        <f t="shared" si="51"/>
        <v>0</v>
      </c>
      <c r="K67" s="110">
        <f t="shared" si="51"/>
        <v>0</v>
      </c>
      <c r="L67" s="110">
        <f t="shared" si="51"/>
        <v>0</v>
      </c>
      <c r="M67" s="110">
        <f t="shared" si="51"/>
        <v>0</v>
      </c>
      <c r="N67" s="110">
        <f t="shared" si="51"/>
        <v>0</v>
      </c>
      <c r="O67" s="110">
        <f t="shared" si="51"/>
        <v>0</v>
      </c>
      <c r="P67" s="110">
        <f t="shared" si="51"/>
        <v>0</v>
      </c>
      <c r="Q67" s="110">
        <f t="shared" si="51"/>
        <v>0</v>
      </c>
      <c r="R67" s="110">
        <f t="shared" si="51"/>
        <v>0</v>
      </c>
      <c r="S67" s="110">
        <f t="shared" ref="S67:W67" si="52">S60+S64</f>
        <v>0</v>
      </c>
      <c r="T67" s="110">
        <f t="shared" si="52"/>
        <v>0</v>
      </c>
      <c r="U67" s="110">
        <f t="shared" si="52"/>
        <v>0</v>
      </c>
      <c r="V67" s="110">
        <f t="shared" si="52"/>
        <v>0</v>
      </c>
      <c r="W67" s="110">
        <f t="shared" si="52"/>
        <v>0</v>
      </c>
      <c r="X67" s="108"/>
      <c r="Y67" s="108" t="s">
        <v>1</v>
      </c>
      <c r="Z67" s="108" t="s">
        <v>1</v>
      </c>
      <c r="AA67" s="108"/>
      <c r="AB67" s="108"/>
      <c r="AC67" s="108" t="s">
        <v>1</v>
      </c>
      <c r="AD67" s="108" t="s">
        <v>1</v>
      </c>
      <c r="AE67" s="108"/>
      <c r="AF67" s="108"/>
      <c r="AG67" s="108" t="s">
        <v>1</v>
      </c>
      <c r="AH67" s="108" t="s">
        <v>1</v>
      </c>
      <c r="AI67" s="108"/>
      <c r="AJ67" s="108"/>
      <c r="AK67" s="27"/>
    </row>
    <row r="68" spans="1:37" ht="30" customHeight="1" x14ac:dyDescent="0.25">
      <c r="A68" s="182" t="s">
        <v>129</v>
      </c>
      <c r="B68" s="183"/>
      <c r="C68" s="183"/>
      <c r="D68" s="183"/>
      <c r="E68" s="183"/>
      <c r="F68" s="183"/>
      <c r="G68" s="183"/>
      <c r="H68" s="183"/>
      <c r="I68" s="183"/>
      <c r="J68" s="183"/>
      <c r="K68" s="183"/>
      <c r="L68" s="183"/>
      <c r="M68" s="183"/>
      <c r="N68" s="183"/>
      <c r="O68" s="183"/>
      <c r="P68" s="183"/>
      <c r="Q68" s="183"/>
      <c r="R68" s="183"/>
      <c r="S68" s="183"/>
      <c r="T68" s="183"/>
      <c r="U68" s="183"/>
      <c r="V68" s="183"/>
      <c r="W68" s="183"/>
      <c r="X68" s="183"/>
      <c r="Y68" s="183"/>
      <c r="Z68" s="183"/>
      <c r="AA68" s="183"/>
      <c r="AB68" s="183"/>
      <c r="AC68" s="183"/>
      <c r="AD68" s="183"/>
      <c r="AE68" s="183"/>
      <c r="AF68" s="183"/>
      <c r="AG68" s="183"/>
      <c r="AH68" s="183"/>
      <c r="AI68" s="183"/>
      <c r="AJ68" s="184"/>
      <c r="AK68" s="27"/>
    </row>
    <row r="69" spans="1:37" ht="30.75" customHeight="1" x14ac:dyDescent="0.25">
      <c r="A69" s="143" t="s">
        <v>120</v>
      </c>
      <c r="B69" s="179"/>
      <c r="C69" s="179"/>
      <c r="D69" s="179"/>
      <c r="E69" s="179"/>
      <c r="F69" s="179"/>
      <c r="G69" s="179"/>
      <c r="H69" s="179"/>
      <c r="I69" s="179"/>
      <c r="J69" s="179"/>
      <c r="K69" s="179"/>
      <c r="L69" s="179"/>
      <c r="M69" s="179"/>
      <c r="N69" s="179"/>
      <c r="O69" s="179"/>
      <c r="P69" s="179"/>
      <c r="Q69" s="179"/>
      <c r="R69" s="179"/>
      <c r="S69" s="179"/>
      <c r="T69" s="179"/>
      <c r="U69" s="179"/>
      <c r="V69" s="179"/>
      <c r="W69" s="179"/>
      <c r="X69" s="179"/>
      <c r="Y69" s="179"/>
      <c r="Z69" s="179"/>
      <c r="AA69" s="179"/>
      <c r="AB69" s="179"/>
      <c r="AC69" s="179"/>
      <c r="AD69" s="179"/>
      <c r="AE69" s="179"/>
      <c r="AF69" s="179"/>
      <c r="AG69" s="179"/>
      <c r="AH69" s="179"/>
      <c r="AI69" s="179"/>
      <c r="AJ69" s="179"/>
      <c r="AK69" s="27"/>
    </row>
    <row r="70" spans="1:37" ht="122.25" customHeight="1" x14ac:dyDescent="0.25">
      <c r="A70" s="121" t="s">
        <v>23</v>
      </c>
      <c r="B70" s="53" t="s">
        <v>38</v>
      </c>
      <c r="C70" s="54" t="s">
        <v>262</v>
      </c>
      <c r="D70" s="54" t="s">
        <v>111</v>
      </c>
      <c r="E70" s="173" t="s">
        <v>12</v>
      </c>
      <c r="F70" s="57">
        <v>43831</v>
      </c>
      <c r="G70" s="57">
        <v>44926</v>
      </c>
      <c r="H70" s="58">
        <f>I70+N70+S70</f>
        <v>1676.1000000000001</v>
      </c>
      <c r="I70" s="56">
        <f>J70+K70+L70+M70</f>
        <v>458.7</v>
      </c>
      <c r="J70" s="56">
        <f t="shared" ref="J70:L70" si="53">J71+J73+J75+J79+J81+J83+J85+J87+J89+J91+J93</f>
        <v>0</v>
      </c>
      <c r="K70" s="56">
        <f>K71+K73+K75+K79+K81+K83+K85+K87+K89+K91+K93+K77</f>
        <v>458.7</v>
      </c>
      <c r="L70" s="56">
        <f t="shared" si="53"/>
        <v>0</v>
      </c>
      <c r="M70" s="56">
        <f>M71+M73+M75+M79+M81+M83+M85+M87+M89+M91+M93</f>
        <v>0</v>
      </c>
      <c r="N70" s="56">
        <f>O70+P70+Q70+R70</f>
        <v>608.70000000000005</v>
      </c>
      <c r="O70" s="56">
        <f>O71+O73+O75+O79+O81+O83+O85+O87+O89+O91+O93</f>
        <v>0</v>
      </c>
      <c r="P70" s="56">
        <f>P71+P73+P75+P77</f>
        <v>608.70000000000005</v>
      </c>
      <c r="Q70" s="56">
        <f>Q71+Q73+Q75+Q79+Q81+Q83+Q85+Q87+Q89+Q91+Q93</f>
        <v>0</v>
      </c>
      <c r="R70" s="56">
        <f>R71+R73+R75+R79+R81+R83+R85+R87+R89+R91+R93</f>
        <v>0</v>
      </c>
      <c r="S70" s="56">
        <f>T70+U70+V70+W70</f>
        <v>608.70000000000005</v>
      </c>
      <c r="T70" s="56">
        <f>T71+T73+T75+T79+T81+T83+T85+T87+T89+T91+T93</f>
        <v>0</v>
      </c>
      <c r="U70" s="56">
        <f>U71+U73+U75+U77</f>
        <v>608.70000000000005</v>
      </c>
      <c r="V70" s="56">
        <f>V71+V73+V75+V79+V81+V83+V85+V87+V89+V91+V93</f>
        <v>0</v>
      </c>
      <c r="W70" s="56">
        <f>W71+W73+W75+W79+W81+W83+W85+W87+W89+W91+W93</f>
        <v>0</v>
      </c>
      <c r="X70" s="61" t="s">
        <v>1</v>
      </c>
      <c r="Y70" s="61" t="s">
        <v>1</v>
      </c>
      <c r="Z70" s="61" t="s">
        <v>1</v>
      </c>
      <c r="AA70" s="61" t="s">
        <v>1</v>
      </c>
      <c r="AB70" s="61" t="s">
        <v>1</v>
      </c>
      <c r="AC70" s="61" t="s">
        <v>1</v>
      </c>
      <c r="AD70" s="61" t="s">
        <v>1</v>
      </c>
      <c r="AE70" s="61" t="s">
        <v>1</v>
      </c>
      <c r="AF70" s="61" t="s">
        <v>1</v>
      </c>
      <c r="AG70" s="61" t="s">
        <v>1</v>
      </c>
      <c r="AH70" s="12" t="s">
        <v>1</v>
      </c>
      <c r="AI70" s="12" t="s">
        <v>1</v>
      </c>
      <c r="AJ70" s="12" t="s">
        <v>1</v>
      </c>
      <c r="AK70" s="27"/>
    </row>
    <row r="71" spans="1:37" ht="114.75" customHeight="1" x14ac:dyDescent="0.25">
      <c r="A71" s="123" t="s">
        <v>69</v>
      </c>
      <c r="B71" s="64" t="s">
        <v>90</v>
      </c>
      <c r="C71" s="61" t="s">
        <v>262</v>
      </c>
      <c r="D71" s="61" t="s">
        <v>111</v>
      </c>
      <c r="E71" s="174"/>
      <c r="F71" s="65">
        <v>43831</v>
      </c>
      <c r="G71" s="65">
        <v>44926</v>
      </c>
      <c r="H71" s="66">
        <f>I71+N71+S71</f>
        <v>252</v>
      </c>
      <c r="I71" s="67">
        <f>J71+K71+L71+M71</f>
        <v>84</v>
      </c>
      <c r="J71" s="67">
        <v>0</v>
      </c>
      <c r="K71" s="67">
        <v>84</v>
      </c>
      <c r="L71" s="67">
        <v>0</v>
      </c>
      <c r="M71" s="67">
        <v>0</v>
      </c>
      <c r="N71" s="67">
        <f>O71+P71+Q71+R71</f>
        <v>84</v>
      </c>
      <c r="O71" s="67">
        <v>0</v>
      </c>
      <c r="P71" s="67">
        <v>84</v>
      </c>
      <c r="Q71" s="67">
        <v>0</v>
      </c>
      <c r="R71" s="67">
        <v>0</v>
      </c>
      <c r="S71" s="67">
        <f>T71+U71+V71+W71</f>
        <v>84</v>
      </c>
      <c r="T71" s="67">
        <v>0</v>
      </c>
      <c r="U71" s="67">
        <v>84</v>
      </c>
      <c r="V71" s="67">
        <v>0</v>
      </c>
      <c r="W71" s="67">
        <v>0</v>
      </c>
      <c r="X71" s="61" t="s">
        <v>1</v>
      </c>
      <c r="Y71" s="61" t="s">
        <v>1</v>
      </c>
      <c r="Z71" s="61" t="s">
        <v>1</v>
      </c>
      <c r="AA71" s="61" t="s">
        <v>1</v>
      </c>
      <c r="AB71" s="61" t="s">
        <v>1</v>
      </c>
      <c r="AC71" s="61" t="s">
        <v>1</v>
      </c>
      <c r="AD71" s="61" t="s">
        <v>1</v>
      </c>
      <c r="AE71" s="61" t="s">
        <v>1</v>
      </c>
      <c r="AF71" s="61" t="s">
        <v>1</v>
      </c>
      <c r="AG71" s="61" t="s">
        <v>1</v>
      </c>
      <c r="AH71" s="12" t="s">
        <v>1</v>
      </c>
      <c r="AI71" s="12" t="s">
        <v>1</v>
      </c>
      <c r="AJ71" s="12" t="s">
        <v>1</v>
      </c>
      <c r="AK71" s="27"/>
    </row>
    <row r="72" spans="1:37" ht="114.75" customHeight="1" x14ac:dyDescent="0.25">
      <c r="A72" s="59"/>
      <c r="B72" s="64" t="s">
        <v>183</v>
      </c>
      <c r="C72" s="61" t="s">
        <v>262</v>
      </c>
      <c r="D72" s="61" t="s">
        <v>111</v>
      </c>
      <c r="E72" s="174"/>
      <c r="F72" s="65">
        <v>43831</v>
      </c>
      <c r="G72" s="65">
        <v>44926</v>
      </c>
      <c r="H72" s="66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1" t="s">
        <v>1</v>
      </c>
      <c r="Y72" s="61" t="s">
        <v>1</v>
      </c>
      <c r="Z72" s="61" t="s">
        <v>1</v>
      </c>
      <c r="AA72" s="61" t="s">
        <v>1</v>
      </c>
      <c r="AB72" s="61" t="s">
        <v>1</v>
      </c>
      <c r="AC72" s="61" t="s">
        <v>1</v>
      </c>
      <c r="AD72" s="61" t="s">
        <v>1</v>
      </c>
      <c r="AE72" s="61" t="s">
        <v>1</v>
      </c>
      <c r="AF72" s="61" t="s">
        <v>1</v>
      </c>
      <c r="AG72" s="61" t="s">
        <v>1</v>
      </c>
      <c r="AH72" s="12" t="s">
        <v>1</v>
      </c>
      <c r="AI72" s="12" t="s">
        <v>1</v>
      </c>
      <c r="AJ72" s="12" t="s">
        <v>1</v>
      </c>
      <c r="AK72" s="27"/>
    </row>
    <row r="73" spans="1:37" ht="106.5" customHeight="1" x14ac:dyDescent="0.25">
      <c r="A73" s="123" t="s">
        <v>214</v>
      </c>
      <c r="B73" s="64" t="s">
        <v>91</v>
      </c>
      <c r="C73" s="61" t="s">
        <v>262</v>
      </c>
      <c r="D73" s="61" t="s">
        <v>111</v>
      </c>
      <c r="E73" s="175"/>
      <c r="F73" s="65">
        <v>43831</v>
      </c>
      <c r="G73" s="65">
        <v>44926</v>
      </c>
      <c r="H73" s="66">
        <f>I73+N73+S73</f>
        <v>869.69999999999993</v>
      </c>
      <c r="I73" s="67">
        <f>J73+K73+L73+M73</f>
        <v>289.89999999999998</v>
      </c>
      <c r="J73" s="67">
        <v>0</v>
      </c>
      <c r="K73" s="67">
        <v>289.89999999999998</v>
      </c>
      <c r="L73" s="67">
        <v>0</v>
      </c>
      <c r="M73" s="67">
        <v>0</v>
      </c>
      <c r="N73" s="67">
        <f>O73+P73+Q73+R73</f>
        <v>289.89999999999998</v>
      </c>
      <c r="O73" s="67">
        <v>0</v>
      </c>
      <c r="P73" s="67">
        <v>289.89999999999998</v>
      </c>
      <c r="Q73" s="67">
        <v>0</v>
      </c>
      <c r="R73" s="67">
        <v>0</v>
      </c>
      <c r="S73" s="67">
        <f>T73+U73+V73+W73</f>
        <v>289.89999999999998</v>
      </c>
      <c r="T73" s="67">
        <v>0</v>
      </c>
      <c r="U73" s="67">
        <v>289.89999999999998</v>
      </c>
      <c r="V73" s="67">
        <v>0</v>
      </c>
      <c r="W73" s="67">
        <v>0</v>
      </c>
      <c r="X73" s="61" t="s">
        <v>1</v>
      </c>
      <c r="Y73" s="61" t="s">
        <v>1</v>
      </c>
      <c r="Z73" s="61" t="s">
        <v>1</v>
      </c>
      <c r="AA73" s="61" t="s">
        <v>1</v>
      </c>
      <c r="AB73" s="61" t="s">
        <v>1</v>
      </c>
      <c r="AC73" s="61" t="s">
        <v>1</v>
      </c>
      <c r="AD73" s="61" t="s">
        <v>1</v>
      </c>
      <c r="AE73" s="61" t="s">
        <v>1</v>
      </c>
      <c r="AF73" s="61" t="s">
        <v>1</v>
      </c>
      <c r="AG73" s="61" t="s">
        <v>1</v>
      </c>
      <c r="AH73" s="12" t="s">
        <v>1</v>
      </c>
      <c r="AI73" s="12" t="s">
        <v>1</v>
      </c>
      <c r="AJ73" s="12" t="s">
        <v>1</v>
      </c>
      <c r="AK73" s="27"/>
    </row>
    <row r="74" spans="1:37" ht="118.5" customHeight="1" x14ac:dyDescent="0.25">
      <c r="A74" s="91"/>
      <c r="B74" s="64" t="s">
        <v>184</v>
      </c>
      <c r="C74" s="61" t="s">
        <v>262</v>
      </c>
      <c r="D74" s="61" t="s">
        <v>111</v>
      </c>
      <c r="E74" s="63"/>
      <c r="F74" s="65">
        <v>43831</v>
      </c>
      <c r="G74" s="65">
        <v>44926</v>
      </c>
      <c r="H74" s="66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1" t="s">
        <v>1</v>
      </c>
      <c r="Y74" s="61" t="s">
        <v>1</v>
      </c>
      <c r="Z74" s="61" t="s">
        <v>1</v>
      </c>
      <c r="AA74" s="61" t="s">
        <v>1</v>
      </c>
      <c r="AB74" s="61" t="s">
        <v>1</v>
      </c>
      <c r="AC74" s="61" t="s">
        <v>1</v>
      </c>
      <c r="AD74" s="61" t="s">
        <v>1</v>
      </c>
      <c r="AE74" s="61" t="s">
        <v>1</v>
      </c>
      <c r="AF74" s="61" t="s">
        <v>1</v>
      </c>
      <c r="AG74" s="61" t="s">
        <v>1</v>
      </c>
      <c r="AH74" s="12" t="s">
        <v>1</v>
      </c>
      <c r="AI74" s="12" t="s">
        <v>1</v>
      </c>
      <c r="AJ74" s="12" t="s">
        <v>1</v>
      </c>
      <c r="AK74" s="27"/>
    </row>
    <row r="75" spans="1:37" s="38" customFormat="1" ht="121.5" customHeight="1" x14ac:dyDescent="0.25">
      <c r="A75" s="124" t="s">
        <v>215</v>
      </c>
      <c r="B75" s="69" t="s">
        <v>92</v>
      </c>
      <c r="C75" s="70" t="s">
        <v>261</v>
      </c>
      <c r="D75" s="70" t="s">
        <v>37</v>
      </c>
      <c r="E75" s="70" t="s">
        <v>8</v>
      </c>
      <c r="F75" s="65">
        <v>43831</v>
      </c>
      <c r="G75" s="65">
        <v>44926</v>
      </c>
      <c r="H75" s="71">
        <f>I75+N75+S75</f>
        <v>104.39999999999999</v>
      </c>
      <c r="I75" s="72">
        <f>K75</f>
        <v>34.799999999999997</v>
      </c>
      <c r="J75" s="72">
        <v>0</v>
      </c>
      <c r="K75" s="72">
        <v>34.799999999999997</v>
      </c>
      <c r="L75" s="72">
        <v>0</v>
      </c>
      <c r="M75" s="72">
        <v>0</v>
      </c>
      <c r="N75" s="72">
        <f>P75</f>
        <v>34.799999999999997</v>
      </c>
      <c r="O75" s="72">
        <v>0</v>
      </c>
      <c r="P75" s="72">
        <v>34.799999999999997</v>
      </c>
      <c r="Q75" s="72">
        <v>0</v>
      </c>
      <c r="R75" s="72">
        <v>0</v>
      </c>
      <c r="S75" s="72">
        <f>U75</f>
        <v>34.799999999999997</v>
      </c>
      <c r="T75" s="72">
        <v>0</v>
      </c>
      <c r="U75" s="72">
        <v>34.799999999999997</v>
      </c>
      <c r="V75" s="72">
        <v>0</v>
      </c>
      <c r="W75" s="72">
        <v>0</v>
      </c>
      <c r="X75" s="70"/>
      <c r="Y75" s="70"/>
      <c r="Z75" s="70"/>
      <c r="AA75" s="70" t="s">
        <v>1</v>
      </c>
      <c r="AB75" s="70"/>
      <c r="AC75" s="93"/>
      <c r="AD75" s="93"/>
      <c r="AE75" s="70" t="s">
        <v>1</v>
      </c>
      <c r="AF75" s="93"/>
      <c r="AG75" s="93"/>
      <c r="AH75" s="48"/>
      <c r="AI75" s="48"/>
      <c r="AJ75" s="70" t="s">
        <v>1</v>
      </c>
      <c r="AK75" s="49"/>
    </row>
    <row r="76" spans="1:37" ht="117" customHeight="1" x14ac:dyDescent="0.25">
      <c r="A76" s="91"/>
      <c r="B76" s="64" t="s">
        <v>185</v>
      </c>
      <c r="C76" s="70" t="s">
        <v>261</v>
      </c>
      <c r="D76" s="70" t="s">
        <v>37</v>
      </c>
      <c r="E76" s="61"/>
      <c r="F76" s="65">
        <v>43831</v>
      </c>
      <c r="G76" s="65">
        <v>44926</v>
      </c>
      <c r="H76" s="66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1"/>
      <c r="Y76" s="61"/>
      <c r="Z76" s="61"/>
      <c r="AA76" s="61" t="s">
        <v>1</v>
      </c>
      <c r="AB76" s="61"/>
      <c r="AC76" s="61"/>
      <c r="AD76" s="61"/>
      <c r="AE76" s="61" t="s">
        <v>1</v>
      </c>
      <c r="AF76" s="61"/>
      <c r="AG76" s="61"/>
      <c r="AH76" s="12"/>
      <c r="AI76" s="12"/>
      <c r="AJ76" s="61" t="s">
        <v>1</v>
      </c>
      <c r="AK76" s="27"/>
    </row>
    <row r="77" spans="1:37" ht="117" customHeight="1" x14ac:dyDescent="0.25">
      <c r="A77" s="124" t="s">
        <v>216</v>
      </c>
      <c r="B77" s="64" t="s">
        <v>105</v>
      </c>
      <c r="C77" s="61" t="s">
        <v>262</v>
      </c>
      <c r="D77" s="61" t="s">
        <v>112</v>
      </c>
      <c r="E77" s="95"/>
      <c r="F77" s="65">
        <v>43831</v>
      </c>
      <c r="G77" s="65">
        <v>44926</v>
      </c>
      <c r="H77" s="66">
        <f>I77+N77+S77</f>
        <v>450</v>
      </c>
      <c r="I77" s="67">
        <f>K77</f>
        <v>50</v>
      </c>
      <c r="J77" s="67">
        <v>0</v>
      </c>
      <c r="K77" s="67">
        <v>50</v>
      </c>
      <c r="L77" s="67">
        <v>0</v>
      </c>
      <c r="M77" s="67">
        <v>0</v>
      </c>
      <c r="N77" s="67">
        <f>P77</f>
        <v>200</v>
      </c>
      <c r="O77" s="67">
        <v>0</v>
      </c>
      <c r="P77" s="67">
        <v>200</v>
      </c>
      <c r="Q77" s="67">
        <v>0</v>
      </c>
      <c r="R77" s="67">
        <v>0</v>
      </c>
      <c r="S77" s="67">
        <f>U77</f>
        <v>200</v>
      </c>
      <c r="T77" s="67">
        <v>0</v>
      </c>
      <c r="U77" s="67">
        <v>200</v>
      </c>
      <c r="V77" s="67">
        <v>0</v>
      </c>
      <c r="W77" s="67">
        <v>0</v>
      </c>
      <c r="X77" s="61" t="s">
        <v>1</v>
      </c>
      <c r="Y77" s="61" t="s">
        <v>1</v>
      </c>
      <c r="Z77" s="61" t="s">
        <v>1</v>
      </c>
      <c r="AA77" s="61" t="s">
        <v>1</v>
      </c>
      <c r="AB77" s="61" t="s">
        <v>1</v>
      </c>
      <c r="AC77" s="61" t="s">
        <v>1</v>
      </c>
      <c r="AD77" s="61" t="s">
        <v>1</v>
      </c>
      <c r="AE77" s="61" t="s">
        <v>1</v>
      </c>
      <c r="AF77" s="61" t="s">
        <v>1</v>
      </c>
      <c r="AG77" s="61" t="s">
        <v>1</v>
      </c>
      <c r="AH77" s="61" t="s">
        <v>1</v>
      </c>
      <c r="AI77" s="61" t="s">
        <v>1</v>
      </c>
      <c r="AJ77" s="61" t="s">
        <v>1</v>
      </c>
      <c r="AK77" s="27"/>
    </row>
    <row r="78" spans="1:37" ht="120" customHeight="1" x14ac:dyDescent="0.25">
      <c r="A78" s="91"/>
      <c r="B78" s="64" t="s">
        <v>186</v>
      </c>
      <c r="C78" s="61" t="s">
        <v>262</v>
      </c>
      <c r="D78" s="61" t="s">
        <v>112</v>
      </c>
      <c r="E78" s="95"/>
      <c r="F78" s="65">
        <v>43831</v>
      </c>
      <c r="G78" s="65">
        <v>44926</v>
      </c>
      <c r="H78" s="66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1" t="s">
        <v>1</v>
      </c>
      <c r="Y78" s="61" t="s">
        <v>1</v>
      </c>
      <c r="Z78" s="61" t="s">
        <v>1</v>
      </c>
      <c r="AA78" s="61" t="s">
        <v>1</v>
      </c>
      <c r="AB78" s="61" t="s">
        <v>1</v>
      </c>
      <c r="AC78" s="61" t="s">
        <v>1</v>
      </c>
      <c r="AD78" s="61" t="s">
        <v>1</v>
      </c>
      <c r="AE78" s="61" t="s">
        <v>1</v>
      </c>
      <c r="AF78" s="61" t="s">
        <v>1</v>
      </c>
      <c r="AG78" s="61" t="s">
        <v>1</v>
      </c>
      <c r="AH78" s="61" t="s">
        <v>1</v>
      </c>
      <c r="AI78" s="61" t="s">
        <v>1</v>
      </c>
      <c r="AJ78" s="61" t="s">
        <v>1</v>
      </c>
      <c r="AK78" s="27"/>
    </row>
    <row r="79" spans="1:37" ht="184.5" customHeight="1" x14ac:dyDescent="0.25">
      <c r="A79" s="123" t="s">
        <v>217</v>
      </c>
      <c r="B79" s="64" t="s">
        <v>159</v>
      </c>
      <c r="C79" s="70" t="s">
        <v>261</v>
      </c>
      <c r="D79" s="70" t="s">
        <v>37</v>
      </c>
      <c r="E79" s="95" t="s">
        <v>82</v>
      </c>
      <c r="F79" s="65">
        <v>43831</v>
      </c>
      <c r="G79" s="65">
        <v>44926</v>
      </c>
      <c r="H79" s="66">
        <f>I79+N79+S79</f>
        <v>0</v>
      </c>
      <c r="I79" s="67">
        <v>0</v>
      </c>
      <c r="J79" s="67">
        <v>0</v>
      </c>
      <c r="K79" s="67">
        <v>0</v>
      </c>
      <c r="L79" s="67">
        <v>0</v>
      </c>
      <c r="M79" s="67">
        <v>0</v>
      </c>
      <c r="N79" s="67">
        <v>0</v>
      </c>
      <c r="O79" s="67">
        <v>0</v>
      </c>
      <c r="P79" s="67">
        <v>0</v>
      </c>
      <c r="Q79" s="67">
        <v>0</v>
      </c>
      <c r="R79" s="67">
        <v>0</v>
      </c>
      <c r="S79" s="67">
        <v>0</v>
      </c>
      <c r="T79" s="67">
        <v>0</v>
      </c>
      <c r="U79" s="67">
        <v>0</v>
      </c>
      <c r="V79" s="67">
        <v>0</v>
      </c>
      <c r="W79" s="67">
        <v>0</v>
      </c>
      <c r="X79" s="61"/>
      <c r="Y79" s="61" t="s">
        <v>1</v>
      </c>
      <c r="Z79" s="61" t="s">
        <v>1</v>
      </c>
      <c r="AA79" s="61" t="s">
        <v>1</v>
      </c>
      <c r="AB79" s="61" t="s">
        <v>1</v>
      </c>
      <c r="AC79" s="61" t="s">
        <v>1</v>
      </c>
      <c r="AD79" s="61" t="s">
        <v>1</v>
      </c>
      <c r="AE79" s="61" t="s">
        <v>1</v>
      </c>
      <c r="AF79" s="61" t="s">
        <v>1</v>
      </c>
      <c r="AG79" s="61" t="s">
        <v>1</v>
      </c>
      <c r="AH79" s="12" t="s">
        <v>1</v>
      </c>
      <c r="AI79" s="12"/>
      <c r="AJ79" s="12" t="s">
        <v>1</v>
      </c>
      <c r="AK79" s="27"/>
    </row>
    <row r="80" spans="1:37" ht="168.75" customHeight="1" x14ac:dyDescent="0.25">
      <c r="A80" s="91"/>
      <c r="B80" s="64" t="s">
        <v>187</v>
      </c>
      <c r="C80" s="70" t="s">
        <v>261</v>
      </c>
      <c r="D80" s="70" t="s">
        <v>37</v>
      </c>
      <c r="E80" s="95" t="s">
        <v>82</v>
      </c>
      <c r="F80" s="65">
        <v>43831</v>
      </c>
      <c r="G80" s="65">
        <v>44926</v>
      </c>
      <c r="H80" s="66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1"/>
      <c r="Y80" s="61" t="s">
        <v>1</v>
      </c>
      <c r="Z80" s="61" t="s">
        <v>1</v>
      </c>
      <c r="AA80" s="61" t="s">
        <v>1</v>
      </c>
      <c r="AB80" s="61" t="s">
        <v>1</v>
      </c>
      <c r="AC80" s="61" t="s">
        <v>1</v>
      </c>
      <c r="AD80" s="61" t="s">
        <v>1</v>
      </c>
      <c r="AE80" s="61" t="s">
        <v>1</v>
      </c>
      <c r="AF80" s="61" t="s">
        <v>1</v>
      </c>
      <c r="AG80" s="61" t="s">
        <v>1</v>
      </c>
      <c r="AH80" s="12" t="s">
        <v>1</v>
      </c>
      <c r="AI80" s="12"/>
      <c r="AJ80" s="12" t="s">
        <v>1</v>
      </c>
      <c r="AK80" s="27"/>
    </row>
    <row r="81" spans="1:37" s="41" customFormat="1" ht="169.5" customHeight="1" x14ac:dyDescent="0.25">
      <c r="A81" s="123" t="s">
        <v>218</v>
      </c>
      <c r="B81" s="69" t="s">
        <v>160</v>
      </c>
      <c r="C81" s="61" t="s">
        <v>243</v>
      </c>
      <c r="D81" s="80" t="s">
        <v>238</v>
      </c>
      <c r="E81" s="96" t="s">
        <v>83</v>
      </c>
      <c r="F81" s="65">
        <v>43831</v>
      </c>
      <c r="G81" s="65">
        <v>44926</v>
      </c>
      <c r="H81" s="71">
        <f>I81+N81+S81</f>
        <v>0</v>
      </c>
      <c r="I81" s="72">
        <v>0</v>
      </c>
      <c r="J81" s="72">
        <v>0</v>
      </c>
      <c r="K81" s="72">
        <v>0</v>
      </c>
      <c r="L81" s="72">
        <v>0</v>
      </c>
      <c r="M81" s="72">
        <v>0</v>
      </c>
      <c r="N81" s="72">
        <v>0</v>
      </c>
      <c r="O81" s="72">
        <v>0</v>
      </c>
      <c r="P81" s="72">
        <v>0</v>
      </c>
      <c r="Q81" s="72">
        <v>0</v>
      </c>
      <c r="R81" s="72">
        <v>0</v>
      </c>
      <c r="S81" s="72">
        <v>0</v>
      </c>
      <c r="T81" s="72">
        <v>0</v>
      </c>
      <c r="U81" s="72">
        <v>0</v>
      </c>
      <c r="V81" s="72">
        <v>0</v>
      </c>
      <c r="W81" s="72">
        <v>0</v>
      </c>
      <c r="X81" s="70"/>
      <c r="Y81" s="70" t="s">
        <v>1</v>
      </c>
      <c r="Z81" s="70" t="s">
        <v>1</v>
      </c>
      <c r="AA81" s="70" t="s">
        <v>1</v>
      </c>
      <c r="AB81" s="70" t="s">
        <v>1</v>
      </c>
      <c r="AC81" s="70" t="s">
        <v>1</v>
      </c>
      <c r="AD81" s="70" t="s">
        <v>1</v>
      </c>
      <c r="AE81" s="70" t="s">
        <v>1</v>
      </c>
      <c r="AF81" s="70" t="s">
        <v>1</v>
      </c>
      <c r="AG81" s="70" t="s">
        <v>1</v>
      </c>
      <c r="AH81" s="39" t="s">
        <v>1</v>
      </c>
      <c r="AI81" s="39"/>
      <c r="AJ81" s="39" t="s">
        <v>1</v>
      </c>
      <c r="AK81" s="40"/>
    </row>
    <row r="82" spans="1:37" ht="146.25" customHeight="1" x14ac:dyDescent="0.25">
      <c r="A82" s="92"/>
      <c r="B82" s="69" t="s">
        <v>188</v>
      </c>
      <c r="C82" s="61" t="s">
        <v>243</v>
      </c>
      <c r="D82" s="80" t="s">
        <v>238</v>
      </c>
      <c r="E82" s="96" t="s">
        <v>83</v>
      </c>
      <c r="F82" s="65">
        <v>43831</v>
      </c>
      <c r="G82" s="65">
        <v>44926</v>
      </c>
      <c r="H82" s="71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0"/>
      <c r="Y82" s="70"/>
      <c r="Z82" s="70"/>
      <c r="AA82" s="70" t="s">
        <v>1</v>
      </c>
      <c r="AB82" s="70"/>
      <c r="AC82" s="70"/>
      <c r="AD82" s="70"/>
      <c r="AE82" s="70" t="s">
        <v>1</v>
      </c>
      <c r="AF82" s="70"/>
      <c r="AG82" s="70"/>
      <c r="AH82" s="39"/>
      <c r="AI82" s="39"/>
      <c r="AJ82" s="39" t="s">
        <v>1</v>
      </c>
      <c r="AK82" s="40"/>
    </row>
    <row r="83" spans="1:37" s="38" customFormat="1" ht="137.25" customHeight="1" x14ac:dyDescent="0.25">
      <c r="A83" s="123" t="s">
        <v>219</v>
      </c>
      <c r="B83" s="69" t="s">
        <v>161</v>
      </c>
      <c r="C83" s="61" t="s">
        <v>243</v>
      </c>
      <c r="D83" s="80" t="s">
        <v>239</v>
      </c>
      <c r="E83" s="96" t="s">
        <v>84</v>
      </c>
      <c r="F83" s="65">
        <v>43831</v>
      </c>
      <c r="G83" s="65">
        <v>44926</v>
      </c>
      <c r="H83" s="71">
        <f>I83+N83+S83</f>
        <v>0</v>
      </c>
      <c r="I83" s="72">
        <v>0</v>
      </c>
      <c r="J83" s="72">
        <v>0</v>
      </c>
      <c r="K83" s="72">
        <v>0</v>
      </c>
      <c r="L83" s="72">
        <v>0</v>
      </c>
      <c r="M83" s="72">
        <v>0</v>
      </c>
      <c r="N83" s="72">
        <v>0</v>
      </c>
      <c r="O83" s="72">
        <v>0</v>
      </c>
      <c r="P83" s="72">
        <v>0</v>
      </c>
      <c r="Q83" s="72">
        <v>0</v>
      </c>
      <c r="R83" s="72">
        <v>0</v>
      </c>
      <c r="S83" s="72">
        <v>0</v>
      </c>
      <c r="T83" s="72">
        <v>0</v>
      </c>
      <c r="U83" s="72">
        <v>0</v>
      </c>
      <c r="V83" s="72">
        <v>0</v>
      </c>
      <c r="W83" s="72">
        <v>0</v>
      </c>
      <c r="X83" s="70"/>
      <c r="Y83" s="70" t="s">
        <v>1</v>
      </c>
      <c r="Z83" s="70" t="s">
        <v>1</v>
      </c>
      <c r="AA83" s="70" t="s">
        <v>1</v>
      </c>
      <c r="AB83" s="70" t="s">
        <v>1</v>
      </c>
      <c r="AC83" s="70" t="s">
        <v>1</v>
      </c>
      <c r="AD83" s="70" t="s">
        <v>1</v>
      </c>
      <c r="AE83" s="70" t="s">
        <v>1</v>
      </c>
      <c r="AF83" s="70" t="s">
        <v>1</v>
      </c>
      <c r="AG83" s="70" t="s">
        <v>1</v>
      </c>
      <c r="AH83" s="39" t="s">
        <v>1</v>
      </c>
      <c r="AI83" s="39"/>
      <c r="AJ83" s="39" t="s">
        <v>1</v>
      </c>
      <c r="AK83" s="40"/>
    </row>
    <row r="84" spans="1:37" s="38" customFormat="1" ht="125.25" customHeight="1" x14ac:dyDescent="0.25">
      <c r="A84" s="92"/>
      <c r="B84" s="69" t="s">
        <v>189</v>
      </c>
      <c r="C84" s="61" t="s">
        <v>243</v>
      </c>
      <c r="D84" s="70" t="s">
        <v>240</v>
      </c>
      <c r="E84" s="96" t="s">
        <v>84</v>
      </c>
      <c r="F84" s="65">
        <v>43831</v>
      </c>
      <c r="G84" s="65">
        <v>44926</v>
      </c>
      <c r="H84" s="71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0"/>
      <c r="Y84" s="70" t="s">
        <v>1</v>
      </c>
      <c r="Z84" s="70"/>
      <c r="AA84" s="70"/>
      <c r="AB84" s="70"/>
      <c r="AC84" s="70" t="s">
        <v>1</v>
      </c>
      <c r="AD84" s="70"/>
      <c r="AE84" s="70"/>
      <c r="AF84" s="70"/>
      <c r="AG84" s="70" t="s">
        <v>1</v>
      </c>
      <c r="AH84" s="39"/>
      <c r="AI84" s="39"/>
      <c r="AJ84" s="39"/>
      <c r="AK84" s="40"/>
    </row>
    <row r="85" spans="1:37" ht="143.25" customHeight="1" x14ac:dyDescent="0.25">
      <c r="A85" s="123" t="s">
        <v>220</v>
      </c>
      <c r="B85" s="64" t="s">
        <v>162</v>
      </c>
      <c r="C85" s="61" t="s">
        <v>243</v>
      </c>
      <c r="D85" s="61" t="s">
        <v>241</v>
      </c>
      <c r="E85" s="95" t="s">
        <v>85</v>
      </c>
      <c r="F85" s="65">
        <v>43831</v>
      </c>
      <c r="G85" s="65">
        <v>44926</v>
      </c>
      <c r="H85" s="66">
        <f>I85+N85+S85</f>
        <v>0</v>
      </c>
      <c r="I85" s="67">
        <v>0</v>
      </c>
      <c r="J85" s="67">
        <v>0</v>
      </c>
      <c r="K85" s="67">
        <v>0</v>
      </c>
      <c r="L85" s="67">
        <v>0</v>
      </c>
      <c r="M85" s="67">
        <v>0</v>
      </c>
      <c r="N85" s="67">
        <v>0</v>
      </c>
      <c r="O85" s="67">
        <v>0</v>
      </c>
      <c r="P85" s="67">
        <v>0</v>
      </c>
      <c r="Q85" s="67">
        <v>0</v>
      </c>
      <c r="R85" s="67">
        <v>0</v>
      </c>
      <c r="S85" s="67">
        <v>0</v>
      </c>
      <c r="T85" s="67">
        <v>0</v>
      </c>
      <c r="U85" s="67">
        <v>0</v>
      </c>
      <c r="V85" s="67">
        <v>0</v>
      </c>
      <c r="W85" s="67">
        <v>0</v>
      </c>
      <c r="X85" s="61"/>
      <c r="Y85" s="61" t="s">
        <v>1</v>
      </c>
      <c r="Z85" s="61" t="s">
        <v>1</v>
      </c>
      <c r="AA85" s="61" t="s">
        <v>1</v>
      </c>
      <c r="AB85" s="61" t="s">
        <v>1</v>
      </c>
      <c r="AC85" s="61" t="s">
        <v>1</v>
      </c>
      <c r="AD85" s="61" t="s">
        <v>1</v>
      </c>
      <c r="AE85" s="61" t="s">
        <v>1</v>
      </c>
      <c r="AF85" s="61" t="s">
        <v>1</v>
      </c>
      <c r="AG85" s="61" t="s">
        <v>1</v>
      </c>
      <c r="AH85" s="12" t="s">
        <v>1</v>
      </c>
      <c r="AI85" s="12"/>
      <c r="AJ85" s="12" t="s">
        <v>1</v>
      </c>
      <c r="AK85" s="27"/>
    </row>
    <row r="86" spans="1:37" ht="172.5" customHeight="1" x14ac:dyDescent="0.25">
      <c r="A86" s="91"/>
      <c r="B86" s="64" t="s">
        <v>190</v>
      </c>
      <c r="C86" s="61" t="s">
        <v>243</v>
      </c>
      <c r="D86" s="61" t="s">
        <v>241</v>
      </c>
      <c r="E86" s="95" t="s">
        <v>85</v>
      </c>
      <c r="F86" s="65">
        <v>43831</v>
      </c>
      <c r="G86" s="65">
        <v>44926</v>
      </c>
      <c r="H86" s="66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1"/>
      <c r="Y86" s="61" t="s">
        <v>1</v>
      </c>
      <c r="Z86" s="61" t="s">
        <v>1</v>
      </c>
      <c r="AA86" s="61" t="s">
        <v>1</v>
      </c>
      <c r="AB86" s="61" t="s">
        <v>1</v>
      </c>
      <c r="AC86" s="61" t="s">
        <v>1</v>
      </c>
      <c r="AD86" s="61" t="s">
        <v>1</v>
      </c>
      <c r="AE86" s="61" t="s">
        <v>1</v>
      </c>
      <c r="AF86" s="61" t="s">
        <v>1</v>
      </c>
      <c r="AG86" s="61" t="s">
        <v>1</v>
      </c>
      <c r="AH86" s="12" t="s">
        <v>1</v>
      </c>
      <c r="AI86" s="12"/>
      <c r="AJ86" s="12" t="s">
        <v>1</v>
      </c>
      <c r="AK86" s="27"/>
    </row>
    <row r="87" spans="1:37" ht="170.25" customHeight="1" x14ac:dyDescent="0.25">
      <c r="A87" s="123" t="s">
        <v>221</v>
      </c>
      <c r="B87" s="64" t="s">
        <v>163</v>
      </c>
      <c r="C87" s="61" t="s">
        <v>243</v>
      </c>
      <c r="D87" s="61" t="s">
        <v>238</v>
      </c>
      <c r="E87" s="95" t="s">
        <v>86</v>
      </c>
      <c r="F87" s="65">
        <v>43831</v>
      </c>
      <c r="G87" s="65">
        <v>44926</v>
      </c>
      <c r="H87" s="66">
        <f>I87+N87+S87</f>
        <v>0</v>
      </c>
      <c r="I87" s="67">
        <v>0</v>
      </c>
      <c r="J87" s="67">
        <v>0</v>
      </c>
      <c r="K87" s="67">
        <v>0</v>
      </c>
      <c r="L87" s="67">
        <v>0</v>
      </c>
      <c r="M87" s="67">
        <v>0</v>
      </c>
      <c r="N87" s="67">
        <v>0</v>
      </c>
      <c r="O87" s="67">
        <v>0</v>
      </c>
      <c r="P87" s="67">
        <v>0</v>
      </c>
      <c r="Q87" s="67">
        <v>0</v>
      </c>
      <c r="R87" s="67">
        <v>0</v>
      </c>
      <c r="S87" s="67">
        <v>0</v>
      </c>
      <c r="T87" s="67">
        <v>0</v>
      </c>
      <c r="U87" s="67">
        <v>0</v>
      </c>
      <c r="V87" s="67">
        <v>0</v>
      </c>
      <c r="W87" s="67">
        <v>0</v>
      </c>
      <c r="X87" s="61"/>
      <c r="Y87" s="61" t="s">
        <v>1</v>
      </c>
      <c r="Z87" s="61" t="s">
        <v>1</v>
      </c>
      <c r="AA87" s="61" t="s">
        <v>1</v>
      </c>
      <c r="AB87" s="61" t="s">
        <v>1</v>
      </c>
      <c r="AC87" s="61" t="s">
        <v>1</v>
      </c>
      <c r="AD87" s="61" t="s">
        <v>1</v>
      </c>
      <c r="AE87" s="61" t="s">
        <v>1</v>
      </c>
      <c r="AF87" s="61" t="s">
        <v>1</v>
      </c>
      <c r="AG87" s="61" t="s">
        <v>1</v>
      </c>
      <c r="AH87" s="12" t="s">
        <v>1</v>
      </c>
      <c r="AI87" s="12"/>
      <c r="AJ87" s="12" t="s">
        <v>1</v>
      </c>
      <c r="AK87" s="27"/>
    </row>
    <row r="88" spans="1:37" ht="166.5" customHeight="1" x14ac:dyDescent="0.25">
      <c r="A88" s="91"/>
      <c r="B88" s="64" t="s">
        <v>191</v>
      </c>
      <c r="C88" s="61" t="s">
        <v>243</v>
      </c>
      <c r="D88" s="61" t="s">
        <v>238</v>
      </c>
      <c r="E88" s="95" t="s">
        <v>86</v>
      </c>
      <c r="F88" s="65">
        <v>43831</v>
      </c>
      <c r="G88" s="65">
        <v>44926</v>
      </c>
      <c r="H88" s="66"/>
      <c r="I88" s="67"/>
      <c r="J88" s="67"/>
      <c r="K88" s="67"/>
      <c r="L88" s="67"/>
      <c r="M88" s="67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1"/>
      <c r="Y88" s="61" t="s">
        <v>1</v>
      </c>
      <c r="Z88" s="61" t="s">
        <v>1</v>
      </c>
      <c r="AA88" s="61" t="s">
        <v>1</v>
      </c>
      <c r="AB88" s="61" t="s">
        <v>1</v>
      </c>
      <c r="AC88" s="61" t="s">
        <v>1</v>
      </c>
      <c r="AD88" s="61" t="s">
        <v>1</v>
      </c>
      <c r="AE88" s="61" t="s">
        <v>1</v>
      </c>
      <c r="AF88" s="61" t="s">
        <v>1</v>
      </c>
      <c r="AG88" s="61" t="s">
        <v>1</v>
      </c>
      <c r="AH88" s="12" t="s">
        <v>1</v>
      </c>
      <c r="AI88" s="12"/>
      <c r="AJ88" s="12" t="s">
        <v>1</v>
      </c>
      <c r="AK88" s="27"/>
    </row>
    <row r="89" spans="1:37" ht="157.5" customHeight="1" x14ac:dyDescent="0.25">
      <c r="A89" s="123" t="s">
        <v>222</v>
      </c>
      <c r="B89" s="64" t="s">
        <v>164</v>
      </c>
      <c r="C89" s="70" t="s">
        <v>261</v>
      </c>
      <c r="D89" s="70" t="s">
        <v>37</v>
      </c>
      <c r="E89" s="95" t="s">
        <v>87</v>
      </c>
      <c r="F89" s="65">
        <v>43831</v>
      </c>
      <c r="G89" s="65">
        <v>44926</v>
      </c>
      <c r="H89" s="66">
        <f>I89+N89+S89</f>
        <v>0</v>
      </c>
      <c r="I89" s="67">
        <v>0</v>
      </c>
      <c r="J89" s="67">
        <v>0</v>
      </c>
      <c r="K89" s="67">
        <v>0</v>
      </c>
      <c r="L89" s="67">
        <v>0</v>
      </c>
      <c r="M89" s="67">
        <v>0</v>
      </c>
      <c r="N89" s="67">
        <v>0</v>
      </c>
      <c r="O89" s="67">
        <v>0</v>
      </c>
      <c r="P89" s="67">
        <v>0</v>
      </c>
      <c r="Q89" s="67">
        <v>0</v>
      </c>
      <c r="R89" s="67">
        <v>0</v>
      </c>
      <c r="S89" s="67">
        <v>0</v>
      </c>
      <c r="T89" s="67">
        <v>0</v>
      </c>
      <c r="U89" s="67">
        <v>0</v>
      </c>
      <c r="V89" s="67">
        <v>0</v>
      </c>
      <c r="W89" s="67">
        <v>0</v>
      </c>
      <c r="X89" s="61"/>
      <c r="Y89" s="61" t="s">
        <v>1</v>
      </c>
      <c r="Z89" s="61" t="s">
        <v>1</v>
      </c>
      <c r="AA89" s="61" t="s">
        <v>1</v>
      </c>
      <c r="AB89" s="61" t="s">
        <v>1</v>
      </c>
      <c r="AC89" s="61" t="s">
        <v>1</v>
      </c>
      <c r="AD89" s="61" t="s">
        <v>1</v>
      </c>
      <c r="AE89" s="61" t="s">
        <v>1</v>
      </c>
      <c r="AF89" s="61" t="s">
        <v>1</v>
      </c>
      <c r="AG89" s="61" t="s">
        <v>1</v>
      </c>
      <c r="AH89" s="12" t="s">
        <v>1</v>
      </c>
      <c r="AI89" s="12"/>
      <c r="AJ89" s="12" t="s">
        <v>1</v>
      </c>
      <c r="AK89" s="27"/>
    </row>
    <row r="90" spans="1:37" ht="153" customHeight="1" x14ac:dyDescent="0.25">
      <c r="A90" s="91"/>
      <c r="B90" s="64" t="s">
        <v>192</v>
      </c>
      <c r="C90" s="70" t="s">
        <v>261</v>
      </c>
      <c r="D90" s="70" t="s">
        <v>37</v>
      </c>
      <c r="E90" s="95" t="s">
        <v>87</v>
      </c>
      <c r="F90" s="65">
        <v>43831</v>
      </c>
      <c r="G90" s="65">
        <v>44926</v>
      </c>
      <c r="H90" s="66"/>
      <c r="I90" s="67"/>
      <c r="J90" s="67"/>
      <c r="K90" s="67"/>
      <c r="L90" s="67"/>
      <c r="M90" s="67"/>
      <c r="N90" s="67"/>
      <c r="O90" s="67"/>
      <c r="P90" s="67"/>
      <c r="Q90" s="67"/>
      <c r="R90" s="67"/>
      <c r="S90" s="67"/>
      <c r="T90" s="67"/>
      <c r="U90" s="67"/>
      <c r="V90" s="67"/>
      <c r="W90" s="67"/>
      <c r="X90" s="61"/>
      <c r="Y90" s="61" t="s">
        <v>1</v>
      </c>
      <c r="Z90" s="61" t="s">
        <v>1</v>
      </c>
      <c r="AA90" s="61" t="s">
        <v>1</v>
      </c>
      <c r="AB90" s="61" t="s">
        <v>1</v>
      </c>
      <c r="AC90" s="61" t="s">
        <v>1</v>
      </c>
      <c r="AD90" s="61" t="s">
        <v>1</v>
      </c>
      <c r="AE90" s="61" t="s">
        <v>1</v>
      </c>
      <c r="AF90" s="61" t="s">
        <v>1</v>
      </c>
      <c r="AG90" s="61" t="s">
        <v>1</v>
      </c>
      <c r="AH90" s="12" t="s">
        <v>1</v>
      </c>
      <c r="AI90" s="12"/>
      <c r="AJ90" s="12" t="s">
        <v>1</v>
      </c>
      <c r="AK90" s="27"/>
    </row>
    <row r="91" spans="1:37" ht="159" customHeight="1" x14ac:dyDescent="0.25">
      <c r="A91" s="123" t="s">
        <v>223</v>
      </c>
      <c r="B91" s="64" t="s">
        <v>165</v>
      </c>
      <c r="C91" s="61" t="s">
        <v>261</v>
      </c>
      <c r="D91" s="61" t="s">
        <v>37</v>
      </c>
      <c r="E91" s="129" t="s">
        <v>89</v>
      </c>
      <c r="F91" s="65">
        <v>43831</v>
      </c>
      <c r="G91" s="65">
        <v>44926</v>
      </c>
      <c r="H91" s="66">
        <f>I91+N91+S91</f>
        <v>0</v>
      </c>
      <c r="I91" s="67">
        <v>0</v>
      </c>
      <c r="J91" s="67">
        <v>0</v>
      </c>
      <c r="K91" s="67">
        <v>0</v>
      </c>
      <c r="L91" s="67">
        <v>0</v>
      </c>
      <c r="M91" s="67">
        <v>0</v>
      </c>
      <c r="N91" s="67">
        <v>0</v>
      </c>
      <c r="O91" s="67">
        <v>0</v>
      </c>
      <c r="P91" s="67">
        <v>0</v>
      </c>
      <c r="Q91" s="67">
        <v>0</v>
      </c>
      <c r="R91" s="67">
        <v>0</v>
      </c>
      <c r="S91" s="67">
        <v>0</v>
      </c>
      <c r="T91" s="67">
        <v>0</v>
      </c>
      <c r="U91" s="67">
        <v>0</v>
      </c>
      <c r="V91" s="67">
        <v>0</v>
      </c>
      <c r="W91" s="67">
        <v>0</v>
      </c>
      <c r="X91" s="61"/>
      <c r="Y91" s="61"/>
      <c r="Z91" s="61" t="s">
        <v>1</v>
      </c>
      <c r="AA91" s="61" t="s">
        <v>1</v>
      </c>
      <c r="AB91" s="61"/>
      <c r="AC91" s="61"/>
      <c r="AD91" s="61" t="s">
        <v>1</v>
      </c>
      <c r="AE91" s="61" t="s">
        <v>1</v>
      </c>
      <c r="AF91" s="61"/>
      <c r="AG91" s="61"/>
      <c r="AH91" s="12" t="s">
        <v>1</v>
      </c>
      <c r="AI91" s="12"/>
      <c r="AJ91" s="12" t="s">
        <v>1</v>
      </c>
      <c r="AK91" s="27"/>
    </row>
    <row r="92" spans="1:37" ht="183" customHeight="1" x14ac:dyDescent="0.25">
      <c r="A92" s="91"/>
      <c r="B92" s="64" t="s">
        <v>193</v>
      </c>
      <c r="C92" s="70" t="s">
        <v>261</v>
      </c>
      <c r="D92" s="61" t="s">
        <v>37</v>
      </c>
      <c r="E92" s="129" t="s">
        <v>89</v>
      </c>
      <c r="F92" s="65">
        <v>43831</v>
      </c>
      <c r="G92" s="65">
        <v>44926</v>
      </c>
      <c r="H92" s="66"/>
      <c r="I92" s="67"/>
      <c r="J92" s="67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  <c r="W92" s="67"/>
      <c r="X92" s="61"/>
      <c r="Y92" s="61"/>
      <c r="Z92" s="61"/>
      <c r="AA92" s="61" t="s">
        <v>1</v>
      </c>
      <c r="AB92" s="61"/>
      <c r="AC92" s="61"/>
      <c r="AD92" s="61"/>
      <c r="AE92" s="61" t="s">
        <v>1</v>
      </c>
      <c r="AF92" s="61"/>
      <c r="AG92" s="61"/>
      <c r="AH92" s="12"/>
      <c r="AI92" s="12"/>
      <c r="AJ92" s="12" t="s">
        <v>1</v>
      </c>
      <c r="AK92" s="27"/>
    </row>
    <row r="93" spans="1:37" ht="210" customHeight="1" x14ac:dyDescent="0.25">
      <c r="A93" s="123" t="s">
        <v>224</v>
      </c>
      <c r="B93" s="64" t="s">
        <v>166</v>
      </c>
      <c r="C93" s="61" t="s">
        <v>263</v>
      </c>
      <c r="D93" s="61" t="s">
        <v>237</v>
      </c>
      <c r="E93" s="129" t="s">
        <v>88</v>
      </c>
      <c r="F93" s="65">
        <v>43831</v>
      </c>
      <c r="G93" s="65">
        <v>44926</v>
      </c>
      <c r="H93" s="66">
        <f>I93+N93+S93</f>
        <v>0</v>
      </c>
      <c r="I93" s="67">
        <f>J93+K93+L93+M93</f>
        <v>0</v>
      </c>
      <c r="J93" s="67">
        <v>0</v>
      </c>
      <c r="K93" s="67">
        <v>0</v>
      </c>
      <c r="L93" s="67">
        <v>0</v>
      </c>
      <c r="M93" s="67">
        <v>0</v>
      </c>
      <c r="N93" s="67">
        <f>O93+P93+Q93+R93</f>
        <v>0</v>
      </c>
      <c r="O93" s="67">
        <v>0</v>
      </c>
      <c r="P93" s="67">
        <v>0</v>
      </c>
      <c r="Q93" s="67">
        <v>0</v>
      </c>
      <c r="R93" s="67">
        <v>0</v>
      </c>
      <c r="S93" s="67">
        <f>T93+U93+V93+W93</f>
        <v>0</v>
      </c>
      <c r="T93" s="67">
        <v>0</v>
      </c>
      <c r="U93" s="67">
        <v>0</v>
      </c>
      <c r="V93" s="67">
        <v>0</v>
      </c>
      <c r="W93" s="67">
        <v>0</v>
      </c>
      <c r="X93" s="61"/>
      <c r="Y93" s="61" t="s">
        <v>1</v>
      </c>
      <c r="Z93" s="61" t="s">
        <v>1</v>
      </c>
      <c r="AA93" s="61" t="s">
        <v>1</v>
      </c>
      <c r="AB93" s="61" t="s">
        <v>1</v>
      </c>
      <c r="AC93" s="61" t="s">
        <v>1</v>
      </c>
      <c r="AD93" s="61" t="s">
        <v>1</v>
      </c>
      <c r="AE93" s="61" t="s">
        <v>1</v>
      </c>
      <c r="AF93" s="61" t="s">
        <v>1</v>
      </c>
      <c r="AG93" s="61" t="s">
        <v>1</v>
      </c>
      <c r="AH93" s="12" t="s">
        <v>1</v>
      </c>
      <c r="AI93" s="12"/>
      <c r="AJ93" s="12" t="s">
        <v>1</v>
      </c>
      <c r="AK93" s="27"/>
    </row>
    <row r="94" spans="1:37" ht="198.75" customHeight="1" x14ac:dyDescent="0.25">
      <c r="A94" s="91"/>
      <c r="B94" s="64" t="s">
        <v>194</v>
      </c>
      <c r="C94" s="61" t="s">
        <v>263</v>
      </c>
      <c r="D94" s="61" t="s">
        <v>236</v>
      </c>
      <c r="E94" s="129" t="s">
        <v>88</v>
      </c>
      <c r="F94" s="65">
        <v>43831</v>
      </c>
      <c r="G94" s="65">
        <v>44926</v>
      </c>
      <c r="H94" s="66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1"/>
      <c r="Y94" s="61" t="s">
        <v>1</v>
      </c>
      <c r="Z94" s="61" t="s">
        <v>1</v>
      </c>
      <c r="AA94" s="61" t="s">
        <v>1</v>
      </c>
      <c r="AB94" s="61" t="s">
        <v>1</v>
      </c>
      <c r="AC94" s="61" t="s">
        <v>1</v>
      </c>
      <c r="AD94" s="61" t="s">
        <v>1</v>
      </c>
      <c r="AE94" s="61" t="s">
        <v>1</v>
      </c>
      <c r="AF94" s="61" t="s">
        <v>1</v>
      </c>
      <c r="AG94" s="61" t="s">
        <v>1</v>
      </c>
      <c r="AH94" s="12" t="s">
        <v>1</v>
      </c>
      <c r="AI94" s="12"/>
      <c r="AJ94" s="12" t="s">
        <v>1</v>
      </c>
      <c r="AK94" s="27"/>
    </row>
    <row r="95" spans="1:37" ht="33.75" customHeight="1" x14ac:dyDescent="0.25">
      <c r="A95" s="167" t="s">
        <v>122</v>
      </c>
      <c r="B95" s="168"/>
      <c r="C95" s="168"/>
      <c r="D95" s="168"/>
      <c r="E95" s="168"/>
      <c r="F95" s="168"/>
      <c r="G95" s="168"/>
      <c r="H95" s="168"/>
      <c r="I95" s="168"/>
      <c r="J95" s="168"/>
      <c r="K95" s="168"/>
      <c r="L95" s="168"/>
      <c r="M95" s="168"/>
      <c r="N95" s="168"/>
      <c r="O95" s="168"/>
      <c r="P95" s="168"/>
      <c r="Q95" s="168"/>
      <c r="R95" s="168"/>
      <c r="S95" s="168"/>
      <c r="T95" s="168"/>
      <c r="U95" s="168"/>
      <c r="V95" s="168"/>
      <c r="W95" s="168"/>
      <c r="X95" s="168"/>
      <c r="Y95" s="168"/>
      <c r="Z95" s="168"/>
      <c r="AA95" s="168"/>
      <c r="AB95" s="168"/>
      <c r="AC95" s="168"/>
      <c r="AD95" s="168"/>
      <c r="AE95" s="168"/>
      <c r="AF95" s="168"/>
      <c r="AG95" s="168"/>
      <c r="AH95" s="168"/>
      <c r="AI95" s="168"/>
      <c r="AJ95" s="169"/>
      <c r="AK95" s="27"/>
    </row>
    <row r="96" spans="1:37" ht="173.25" customHeight="1" x14ac:dyDescent="0.25">
      <c r="A96" s="121" t="s">
        <v>24</v>
      </c>
      <c r="B96" s="53" t="s">
        <v>43</v>
      </c>
      <c r="C96" s="55" t="s">
        <v>244</v>
      </c>
      <c r="D96" s="55" t="s">
        <v>124</v>
      </c>
      <c r="E96" s="117" t="s">
        <v>113</v>
      </c>
      <c r="F96" s="57"/>
      <c r="G96" s="57"/>
      <c r="H96" s="58">
        <f>I96+N96+S96</f>
        <v>0</v>
      </c>
      <c r="I96" s="58">
        <f>J96+K96+L96+M96</f>
        <v>0</v>
      </c>
      <c r="J96" s="58">
        <v>0</v>
      </c>
      <c r="K96" s="58">
        <v>0</v>
      </c>
      <c r="L96" s="58">
        <v>0</v>
      </c>
      <c r="M96" s="58">
        <v>0</v>
      </c>
      <c r="N96" s="58">
        <f>O96+P96+Q96+R96</f>
        <v>0</v>
      </c>
      <c r="O96" s="58">
        <v>0</v>
      </c>
      <c r="P96" s="58">
        <v>0</v>
      </c>
      <c r="Q96" s="58">
        <v>0</v>
      </c>
      <c r="R96" s="58">
        <v>0</v>
      </c>
      <c r="S96" s="58">
        <f>T96+U96+V96+W96</f>
        <v>0</v>
      </c>
      <c r="T96" s="58">
        <v>0</v>
      </c>
      <c r="U96" s="58">
        <v>0</v>
      </c>
      <c r="V96" s="58">
        <v>0</v>
      </c>
      <c r="W96" s="58">
        <v>0</v>
      </c>
      <c r="X96" s="61" t="s">
        <v>1</v>
      </c>
      <c r="Y96" s="61" t="s">
        <v>1</v>
      </c>
      <c r="Z96" s="61" t="s">
        <v>1</v>
      </c>
      <c r="AA96" s="61" t="s">
        <v>1</v>
      </c>
      <c r="AB96" s="61" t="s">
        <v>1</v>
      </c>
      <c r="AC96" s="61" t="s">
        <v>1</v>
      </c>
      <c r="AD96" s="61" t="s">
        <v>1</v>
      </c>
      <c r="AE96" s="61" t="s">
        <v>1</v>
      </c>
      <c r="AF96" s="61" t="s">
        <v>1</v>
      </c>
      <c r="AG96" s="61" t="s">
        <v>1</v>
      </c>
      <c r="AH96" s="61" t="s">
        <v>1</v>
      </c>
      <c r="AI96" s="61" t="s">
        <v>1</v>
      </c>
      <c r="AJ96" s="61" t="s">
        <v>1</v>
      </c>
      <c r="AK96" s="27"/>
    </row>
    <row r="97" spans="1:37" ht="139.5" customHeight="1" x14ac:dyDescent="0.25">
      <c r="A97" s="123" t="s">
        <v>134</v>
      </c>
      <c r="B97" s="64" t="s">
        <v>202</v>
      </c>
      <c r="C97" s="63" t="s">
        <v>244</v>
      </c>
      <c r="D97" s="63" t="s">
        <v>124</v>
      </c>
      <c r="E97" s="95" t="s">
        <v>113</v>
      </c>
      <c r="F97" s="65">
        <v>43831</v>
      </c>
      <c r="G97" s="65">
        <v>44926</v>
      </c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61" t="s">
        <v>1</v>
      </c>
      <c r="Y97" s="61" t="s">
        <v>1</v>
      </c>
      <c r="Z97" s="61" t="s">
        <v>1</v>
      </c>
      <c r="AA97" s="61" t="s">
        <v>1</v>
      </c>
      <c r="AB97" s="61" t="s">
        <v>1</v>
      </c>
      <c r="AC97" s="61" t="s">
        <v>1</v>
      </c>
      <c r="AD97" s="61" t="s">
        <v>1</v>
      </c>
      <c r="AE97" s="61" t="s">
        <v>1</v>
      </c>
      <c r="AF97" s="61" t="s">
        <v>1</v>
      </c>
      <c r="AG97" s="61" t="s">
        <v>1</v>
      </c>
      <c r="AH97" s="61" t="s">
        <v>1</v>
      </c>
      <c r="AI97" s="61" t="s">
        <v>1</v>
      </c>
      <c r="AJ97" s="61" t="s">
        <v>1</v>
      </c>
      <c r="AK97" s="27"/>
    </row>
    <row r="98" spans="1:37" ht="156" customHeight="1" x14ac:dyDescent="0.25">
      <c r="A98" s="121"/>
      <c r="B98" s="64" t="s">
        <v>204</v>
      </c>
      <c r="C98" s="63" t="s">
        <v>244</v>
      </c>
      <c r="D98" s="63" t="s">
        <v>124</v>
      </c>
      <c r="E98" s="95" t="s">
        <v>113</v>
      </c>
      <c r="F98" s="65">
        <v>43831</v>
      </c>
      <c r="G98" s="65">
        <v>44926</v>
      </c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61" t="s">
        <v>1</v>
      </c>
      <c r="Y98" s="61" t="s">
        <v>1</v>
      </c>
      <c r="Z98" s="61" t="s">
        <v>1</v>
      </c>
      <c r="AA98" s="61" t="s">
        <v>1</v>
      </c>
      <c r="AB98" s="61" t="s">
        <v>1</v>
      </c>
      <c r="AC98" s="61" t="s">
        <v>1</v>
      </c>
      <c r="AD98" s="61" t="s">
        <v>1</v>
      </c>
      <c r="AE98" s="61" t="s">
        <v>1</v>
      </c>
      <c r="AF98" s="61" t="s">
        <v>1</v>
      </c>
      <c r="AG98" s="61" t="s">
        <v>1</v>
      </c>
      <c r="AH98" s="61" t="s">
        <v>1</v>
      </c>
      <c r="AI98" s="61" t="s">
        <v>1</v>
      </c>
      <c r="AJ98" s="61" t="s">
        <v>1</v>
      </c>
      <c r="AK98" s="27"/>
    </row>
    <row r="99" spans="1:37" ht="132" customHeight="1" x14ac:dyDescent="0.25">
      <c r="A99" s="123" t="s">
        <v>135</v>
      </c>
      <c r="B99" s="64" t="s">
        <v>203</v>
      </c>
      <c r="C99" s="63" t="s">
        <v>244</v>
      </c>
      <c r="D99" s="63" t="s">
        <v>124</v>
      </c>
      <c r="E99" s="95" t="s">
        <v>113</v>
      </c>
      <c r="F99" s="65">
        <v>43831</v>
      </c>
      <c r="G99" s="65">
        <v>44926</v>
      </c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61" t="s">
        <v>1</v>
      </c>
      <c r="Y99" s="61" t="s">
        <v>1</v>
      </c>
      <c r="Z99" s="61" t="s">
        <v>1</v>
      </c>
      <c r="AA99" s="61" t="s">
        <v>1</v>
      </c>
      <c r="AB99" s="61" t="s">
        <v>1</v>
      </c>
      <c r="AC99" s="61" t="s">
        <v>1</v>
      </c>
      <c r="AD99" s="61" t="s">
        <v>1</v>
      </c>
      <c r="AE99" s="61" t="s">
        <v>1</v>
      </c>
      <c r="AF99" s="61" t="s">
        <v>1</v>
      </c>
      <c r="AG99" s="61" t="s">
        <v>1</v>
      </c>
      <c r="AH99" s="61" t="s">
        <v>1</v>
      </c>
      <c r="AI99" s="61" t="s">
        <v>1</v>
      </c>
      <c r="AJ99" s="61" t="s">
        <v>1</v>
      </c>
      <c r="AK99" s="27"/>
    </row>
    <row r="100" spans="1:37" ht="138.75" customHeight="1" x14ac:dyDescent="0.25">
      <c r="A100" s="121"/>
      <c r="B100" s="64" t="s">
        <v>205</v>
      </c>
      <c r="C100" s="63" t="s">
        <v>244</v>
      </c>
      <c r="D100" s="63" t="s">
        <v>124</v>
      </c>
      <c r="E100" s="95" t="s">
        <v>113</v>
      </c>
      <c r="F100" s="65">
        <v>43831</v>
      </c>
      <c r="G100" s="65">
        <v>44926</v>
      </c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8"/>
      <c r="X100" s="61" t="s">
        <v>1</v>
      </c>
      <c r="Y100" s="61" t="s">
        <v>1</v>
      </c>
      <c r="Z100" s="61" t="s">
        <v>1</v>
      </c>
      <c r="AA100" s="61" t="s">
        <v>1</v>
      </c>
      <c r="AB100" s="61" t="s">
        <v>1</v>
      </c>
      <c r="AC100" s="61" t="s">
        <v>1</v>
      </c>
      <c r="AD100" s="61" t="s">
        <v>1</v>
      </c>
      <c r="AE100" s="61" t="s">
        <v>1</v>
      </c>
      <c r="AF100" s="61" t="s">
        <v>1</v>
      </c>
      <c r="AG100" s="61" t="s">
        <v>1</v>
      </c>
      <c r="AH100" s="61" t="s">
        <v>1</v>
      </c>
      <c r="AI100" s="61" t="s">
        <v>1</v>
      </c>
      <c r="AJ100" s="61" t="s">
        <v>1</v>
      </c>
      <c r="AK100" s="27"/>
    </row>
    <row r="101" spans="1:37" ht="38.25" customHeight="1" x14ac:dyDescent="0.25">
      <c r="A101" s="97"/>
      <c r="B101" s="98" t="s">
        <v>13</v>
      </c>
      <c r="C101" s="99"/>
      <c r="D101" s="100"/>
      <c r="E101" s="99"/>
      <c r="F101" s="101"/>
      <c r="G101" s="101"/>
      <c r="H101" s="102">
        <f t="shared" ref="H101:W101" si="54">H70+H96</f>
        <v>1676.1000000000001</v>
      </c>
      <c r="I101" s="102">
        <f t="shared" si="54"/>
        <v>458.7</v>
      </c>
      <c r="J101" s="102">
        <f t="shared" si="54"/>
        <v>0</v>
      </c>
      <c r="K101" s="102">
        <f t="shared" si="54"/>
        <v>458.7</v>
      </c>
      <c r="L101" s="102">
        <f t="shared" si="54"/>
        <v>0</v>
      </c>
      <c r="M101" s="102">
        <f t="shared" si="54"/>
        <v>0</v>
      </c>
      <c r="N101" s="102">
        <f t="shared" si="54"/>
        <v>608.70000000000005</v>
      </c>
      <c r="O101" s="102">
        <f t="shared" si="54"/>
        <v>0</v>
      </c>
      <c r="P101" s="102">
        <f t="shared" si="54"/>
        <v>608.70000000000005</v>
      </c>
      <c r="Q101" s="102">
        <f t="shared" si="54"/>
        <v>0</v>
      </c>
      <c r="R101" s="102">
        <f t="shared" si="54"/>
        <v>0</v>
      </c>
      <c r="S101" s="102">
        <f t="shared" si="54"/>
        <v>608.70000000000005</v>
      </c>
      <c r="T101" s="102">
        <f t="shared" si="54"/>
        <v>0</v>
      </c>
      <c r="U101" s="102">
        <f t="shared" si="54"/>
        <v>608.70000000000005</v>
      </c>
      <c r="V101" s="102">
        <f t="shared" si="54"/>
        <v>0</v>
      </c>
      <c r="W101" s="102">
        <f t="shared" si="54"/>
        <v>0</v>
      </c>
      <c r="X101" s="99"/>
      <c r="Y101" s="99"/>
      <c r="Z101" s="99"/>
      <c r="AA101" s="99"/>
      <c r="AB101" s="99"/>
      <c r="AC101" s="99"/>
      <c r="AD101" s="99"/>
      <c r="AE101" s="99"/>
      <c r="AF101" s="99"/>
      <c r="AG101" s="99"/>
      <c r="AH101" s="23"/>
      <c r="AI101" s="23"/>
      <c r="AJ101" s="23"/>
      <c r="AK101" s="27"/>
    </row>
    <row r="102" spans="1:37" ht="29.25" customHeight="1" x14ac:dyDescent="0.25">
      <c r="A102" s="170" t="s">
        <v>35</v>
      </c>
      <c r="B102" s="171"/>
      <c r="C102" s="171"/>
      <c r="D102" s="171"/>
      <c r="E102" s="171"/>
      <c r="F102" s="171"/>
      <c r="G102" s="171"/>
      <c r="H102" s="171"/>
      <c r="I102" s="171"/>
      <c r="J102" s="171"/>
      <c r="K102" s="171"/>
      <c r="L102" s="171"/>
      <c r="M102" s="171"/>
      <c r="N102" s="171"/>
      <c r="O102" s="171"/>
      <c r="P102" s="171"/>
      <c r="Q102" s="171"/>
      <c r="R102" s="171"/>
      <c r="S102" s="171"/>
      <c r="T102" s="171"/>
      <c r="U102" s="171"/>
      <c r="V102" s="171"/>
      <c r="W102" s="171"/>
      <c r="X102" s="171"/>
      <c r="Y102" s="171"/>
      <c r="Z102" s="171"/>
      <c r="AA102" s="171"/>
      <c r="AB102" s="171"/>
      <c r="AC102" s="171"/>
      <c r="AD102" s="171"/>
      <c r="AE102" s="171"/>
      <c r="AF102" s="171"/>
      <c r="AG102" s="171"/>
      <c r="AH102" s="171"/>
      <c r="AI102" s="171"/>
      <c r="AJ102" s="172"/>
      <c r="AK102" s="27"/>
    </row>
    <row r="103" spans="1:37" ht="33.75" customHeight="1" x14ac:dyDescent="0.25">
      <c r="A103" s="52"/>
      <c r="B103" s="150" t="s">
        <v>36</v>
      </c>
      <c r="C103" s="165"/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  <c r="N103" s="165"/>
      <c r="O103" s="165"/>
      <c r="P103" s="165"/>
      <c r="Q103" s="165"/>
      <c r="R103" s="165"/>
      <c r="S103" s="165"/>
      <c r="T103" s="165"/>
      <c r="U103" s="165"/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65"/>
      <c r="AF103" s="165"/>
      <c r="AG103" s="165"/>
      <c r="AH103" s="165"/>
      <c r="AI103" s="165"/>
      <c r="AJ103" s="166"/>
      <c r="AK103" s="27"/>
    </row>
    <row r="104" spans="1:37" s="38" customFormat="1" ht="183" customHeight="1" x14ac:dyDescent="0.25">
      <c r="A104" s="103" t="s">
        <v>25</v>
      </c>
      <c r="B104" s="74" t="s">
        <v>28</v>
      </c>
      <c r="C104" s="75" t="s">
        <v>245</v>
      </c>
      <c r="D104" s="75" t="s">
        <v>247</v>
      </c>
      <c r="E104" s="70" t="s">
        <v>103</v>
      </c>
      <c r="F104" s="57">
        <v>43831</v>
      </c>
      <c r="G104" s="57">
        <v>44926</v>
      </c>
      <c r="H104" s="76">
        <f>I104+N104+S104</f>
        <v>80</v>
      </c>
      <c r="I104" s="76">
        <f>J104+K104+L104+M104</f>
        <v>0</v>
      </c>
      <c r="J104" s="76">
        <f>J105+J107+J109</f>
        <v>0</v>
      </c>
      <c r="K104" s="76">
        <f t="shared" ref="K104" si="55">K105+K107+K109</f>
        <v>0</v>
      </c>
      <c r="L104" s="76">
        <f t="shared" ref="L104" si="56">L105+L107+L109</f>
        <v>0</v>
      </c>
      <c r="M104" s="76">
        <f t="shared" ref="M104" si="57">M105+M107+M109</f>
        <v>0</v>
      </c>
      <c r="N104" s="76">
        <f>O104+P104+Q104+R104</f>
        <v>40</v>
      </c>
      <c r="O104" s="76">
        <f>O105+O107+O109</f>
        <v>0</v>
      </c>
      <c r="P104" s="76">
        <f t="shared" ref="P104" si="58">P105+P107+P109</f>
        <v>40</v>
      </c>
      <c r="Q104" s="76">
        <f t="shared" ref="Q104" si="59">Q105+Q107+Q109</f>
        <v>0</v>
      </c>
      <c r="R104" s="76">
        <f t="shared" ref="R104" si="60">R105+R107+R109</f>
        <v>0</v>
      </c>
      <c r="S104" s="76">
        <f>T104+U104+V104+W104</f>
        <v>40</v>
      </c>
      <c r="T104" s="76">
        <f>T105+T107+T109</f>
        <v>0</v>
      </c>
      <c r="U104" s="76">
        <f t="shared" ref="U104:W104" si="61">U105+U107+U109</f>
        <v>40</v>
      </c>
      <c r="V104" s="76">
        <f t="shared" si="61"/>
        <v>0</v>
      </c>
      <c r="W104" s="76">
        <f t="shared" si="61"/>
        <v>0</v>
      </c>
      <c r="X104" s="70" t="s">
        <v>1</v>
      </c>
      <c r="Y104" s="70" t="s">
        <v>1</v>
      </c>
      <c r="Z104" s="70" t="s">
        <v>1</v>
      </c>
      <c r="AA104" s="70" t="s">
        <v>1</v>
      </c>
      <c r="AB104" s="70" t="s">
        <v>1</v>
      </c>
      <c r="AC104" s="70" t="s">
        <v>1</v>
      </c>
      <c r="AD104" s="70" t="s">
        <v>1</v>
      </c>
      <c r="AE104" s="70" t="s">
        <v>1</v>
      </c>
      <c r="AF104" s="70" t="s">
        <v>1</v>
      </c>
      <c r="AG104" s="70" t="s">
        <v>1</v>
      </c>
      <c r="AH104" s="70" t="s">
        <v>1</v>
      </c>
      <c r="AI104" s="70"/>
      <c r="AJ104" s="75" t="s">
        <v>1</v>
      </c>
      <c r="AK104" s="49"/>
    </row>
    <row r="105" spans="1:37" s="38" customFormat="1" ht="106.5" customHeight="1" x14ac:dyDescent="0.25">
      <c r="A105" s="104" t="s">
        <v>225</v>
      </c>
      <c r="B105" s="69" t="s">
        <v>77</v>
      </c>
      <c r="C105" s="70" t="s">
        <v>245</v>
      </c>
      <c r="D105" s="70" t="s">
        <v>248</v>
      </c>
      <c r="E105" s="70" t="s">
        <v>103</v>
      </c>
      <c r="F105" s="65">
        <v>43831</v>
      </c>
      <c r="G105" s="65">
        <v>44926</v>
      </c>
      <c r="H105" s="71">
        <f>I105+N105+S105</f>
        <v>60</v>
      </c>
      <c r="I105" s="71">
        <f t="shared" ref="I105:I139" si="62">J105+K105+L105+M105</f>
        <v>0</v>
      </c>
      <c r="J105" s="71">
        <v>0</v>
      </c>
      <c r="K105" s="71">
        <v>0</v>
      </c>
      <c r="L105" s="71">
        <v>0</v>
      </c>
      <c r="M105" s="71">
        <v>0</v>
      </c>
      <c r="N105" s="71">
        <f t="shared" ref="N105" si="63">O105+P105+Q105+R105</f>
        <v>30</v>
      </c>
      <c r="O105" s="71">
        <v>0</v>
      </c>
      <c r="P105" s="71">
        <v>30</v>
      </c>
      <c r="Q105" s="71">
        <v>0</v>
      </c>
      <c r="R105" s="71">
        <v>0</v>
      </c>
      <c r="S105" s="71">
        <f t="shared" ref="S105" si="64">T105+U105+V105+W105</f>
        <v>30</v>
      </c>
      <c r="T105" s="71">
        <v>0</v>
      </c>
      <c r="U105" s="71">
        <v>30</v>
      </c>
      <c r="V105" s="71">
        <v>0</v>
      </c>
      <c r="W105" s="71">
        <v>0</v>
      </c>
      <c r="X105" s="75"/>
      <c r="Y105" s="70" t="s">
        <v>1</v>
      </c>
      <c r="Z105" s="70" t="s">
        <v>1</v>
      </c>
      <c r="AA105" s="70" t="s">
        <v>1</v>
      </c>
      <c r="AB105" s="75"/>
      <c r="AC105" s="70" t="s">
        <v>1</v>
      </c>
      <c r="AD105" s="70" t="s">
        <v>1</v>
      </c>
      <c r="AE105" s="75"/>
      <c r="AF105" s="75"/>
      <c r="AG105" s="70" t="s">
        <v>1</v>
      </c>
      <c r="AH105" s="70" t="s">
        <v>1</v>
      </c>
      <c r="AI105" s="75"/>
      <c r="AJ105" s="75"/>
      <c r="AK105" s="49"/>
    </row>
    <row r="106" spans="1:37" s="38" customFormat="1" ht="85.5" customHeight="1" x14ac:dyDescent="0.25">
      <c r="A106" s="104"/>
      <c r="B106" s="69" t="s">
        <v>195</v>
      </c>
      <c r="C106" s="70" t="s">
        <v>245</v>
      </c>
      <c r="D106" s="70" t="s">
        <v>246</v>
      </c>
      <c r="E106" s="70" t="s">
        <v>103</v>
      </c>
      <c r="F106" s="65">
        <v>43831</v>
      </c>
      <c r="G106" s="65">
        <v>44926</v>
      </c>
      <c r="H106" s="71"/>
      <c r="I106" s="71"/>
      <c r="J106" s="76"/>
      <c r="K106" s="76"/>
      <c r="L106" s="76"/>
      <c r="M106" s="76"/>
      <c r="N106" s="76"/>
      <c r="O106" s="76"/>
      <c r="P106" s="76"/>
      <c r="Q106" s="76"/>
      <c r="R106" s="76"/>
      <c r="S106" s="76"/>
      <c r="T106" s="76"/>
      <c r="U106" s="76"/>
      <c r="V106" s="76"/>
      <c r="W106" s="76"/>
      <c r="X106" s="75"/>
      <c r="Y106" s="70" t="s">
        <v>1</v>
      </c>
      <c r="Z106" s="70" t="s">
        <v>1</v>
      </c>
      <c r="AA106" s="70" t="s">
        <v>1</v>
      </c>
      <c r="AB106" s="75"/>
      <c r="AC106" s="70" t="s">
        <v>1</v>
      </c>
      <c r="AD106" s="70" t="s">
        <v>1</v>
      </c>
      <c r="AE106" s="75"/>
      <c r="AF106" s="75"/>
      <c r="AG106" s="70" t="s">
        <v>1</v>
      </c>
      <c r="AH106" s="70" t="s">
        <v>1</v>
      </c>
      <c r="AI106" s="75"/>
      <c r="AJ106" s="75"/>
      <c r="AK106" s="49"/>
    </row>
    <row r="107" spans="1:37" s="38" customFormat="1" ht="114" customHeight="1" x14ac:dyDescent="0.25">
      <c r="A107" s="104" t="s">
        <v>226</v>
      </c>
      <c r="B107" s="69" t="s">
        <v>78</v>
      </c>
      <c r="C107" s="70" t="s">
        <v>245</v>
      </c>
      <c r="D107" s="70" t="s">
        <v>246</v>
      </c>
      <c r="E107" s="70" t="s">
        <v>103</v>
      </c>
      <c r="F107" s="65">
        <v>43831</v>
      </c>
      <c r="G107" s="65">
        <v>44926</v>
      </c>
      <c r="H107" s="71">
        <f>I107+N107+S107</f>
        <v>20</v>
      </c>
      <c r="I107" s="71">
        <f t="shared" si="62"/>
        <v>0</v>
      </c>
      <c r="J107" s="105">
        <v>0</v>
      </c>
      <c r="K107" s="105">
        <v>0</v>
      </c>
      <c r="L107" s="105">
        <v>0</v>
      </c>
      <c r="M107" s="105">
        <v>0</v>
      </c>
      <c r="N107" s="105">
        <f t="shared" ref="N107" si="65">O107+P107+Q107+R107</f>
        <v>10</v>
      </c>
      <c r="O107" s="105">
        <v>0</v>
      </c>
      <c r="P107" s="105">
        <v>10</v>
      </c>
      <c r="Q107" s="105">
        <v>0</v>
      </c>
      <c r="R107" s="105">
        <v>0</v>
      </c>
      <c r="S107" s="105">
        <f t="shared" ref="S107" si="66">T107+U107+V107+W107</f>
        <v>10</v>
      </c>
      <c r="T107" s="105">
        <v>0</v>
      </c>
      <c r="U107" s="105">
        <v>10</v>
      </c>
      <c r="V107" s="105">
        <v>0</v>
      </c>
      <c r="W107" s="105">
        <v>0</v>
      </c>
      <c r="X107" s="75"/>
      <c r="Y107" s="70" t="s">
        <v>1</v>
      </c>
      <c r="Z107" s="70" t="s">
        <v>1</v>
      </c>
      <c r="AA107" s="70" t="s">
        <v>1</v>
      </c>
      <c r="AB107" s="75"/>
      <c r="AC107" s="70" t="s">
        <v>1</v>
      </c>
      <c r="AD107" s="70" t="s">
        <v>1</v>
      </c>
      <c r="AE107" s="75"/>
      <c r="AF107" s="75"/>
      <c r="AG107" s="70" t="s">
        <v>1</v>
      </c>
      <c r="AH107" s="70" t="s">
        <v>1</v>
      </c>
      <c r="AI107" s="75"/>
      <c r="AJ107" s="75"/>
      <c r="AK107" s="49"/>
    </row>
    <row r="108" spans="1:37" s="38" customFormat="1" ht="114" customHeight="1" x14ac:dyDescent="0.25">
      <c r="A108" s="104"/>
      <c r="B108" s="69" t="s">
        <v>196</v>
      </c>
      <c r="C108" s="70" t="s">
        <v>245</v>
      </c>
      <c r="D108" s="70" t="s">
        <v>246</v>
      </c>
      <c r="E108" s="70" t="s">
        <v>103</v>
      </c>
      <c r="F108" s="65">
        <v>43831</v>
      </c>
      <c r="G108" s="65">
        <v>44926</v>
      </c>
      <c r="H108" s="71"/>
      <c r="I108" s="71"/>
      <c r="J108" s="105"/>
      <c r="K108" s="105"/>
      <c r="L108" s="105"/>
      <c r="M108" s="105"/>
      <c r="N108" s="105"/>
      <c r="O108" s="105"/>
      <c r="P108" s="105"/>
      <c r="Q108" s="105"/>
      <c r="R108" s="105"/>
      <c r="S108" s="105"/>
      <c r="T108" s="105"/>
      <c r="U108" s="105"/>
      <c r="V108" s="105"/>
      <c r="W108" s="105"/>
      <c r="X108" s="75"/>
      <c r="Y108" s="70" t="s">
        <v>1</v>
      </c>
      <c r="Z108" s="70" t="s">
        <v>1</v>
      </c>
      <c r="AA108" s="70" t="s">
        <v>1</v>
      </c>
      <c r="AB108" s="75"/>
      <c r="AC108" s="70" t="s">
        <v>1</v>
      </c>
      <c r="AD108" s="70" t="s">
        <v>1</v>
      </c>
      <c r="AE108" s="75"/>
      <c r="AF108" s="75"/>
      <c r="AG108" s="70" t="s">
        <v>1</v>
      </c>
      <c r="AH108" s="70" t="s">
        <v>1</v>
      </c>
      <c r="AI108" s="75"/>
      <c r="AJ108" s="75"/>
      <c r="AK108" s="49"/>
    </row>
    <row r="109" spans="1:37" s="38" customFormat="1" ht="144.75" customHeight="1" x14ac:dyDescent="0.25">
      <c r="A109" s="104" t="s">
        <v>227</v>
      </c>
      <c r="B109" s="69" t="s">
        <v>64</v>
      </c>
      <c r="C109" s="70" t="s">
        <v>245</v>
      </c>
      <c r="D109" s="70" t="s">
        <v>246</v>
      </c>
      <c r="E109" s="70" t="s">
        <v>103</v>
      </c>
      <c r="F109" s="65">
        <v>43831</v>
      </c>
      <c r="G109" s="65">
        <v>44926</v>
      </c>
      <c r="H109" s="71">
        <f>I109+N109+S109</f>
        <v>0</v>
      </c>
      <c r="I109" s="71">
        <f t="shared" si="62"/>
        <v>0</v>
      </c>
      <c r="J109" s="105">
        <v>0</v>
      </c>
      <c r="K109" s="105">
        <v>0</v>
      </c>
      <c r="L109" s="105">
        <v>0</v>
      </c>
      <c r="M109" s="105">
        <v>0</v>
      </c>
      <c r="N109" s="105">
        <f t="shared" ref="N109" si="67">O109+P109+Q109+R109</f>
        <v>0</v>
      </c>
      <c r="O109" s="105">
        <v>0</v>
      </c>
      <c r="P109" s="105">
        <v>0</v>
      </c>
      <c r="Q109" s="105">
        <v>0</v>
      </c>
      <c r="R109" s="105">
        <v>0</v>
      </c>
      <c r="S109" s="105">
        <f t="shared" ref="S109" si="68">T109+U109+V109+W109</f>
        <v>0</v>
      </c>
      <c r="T109" s="105">
        <v>0</v>
      </c>
      <c r="U109" s="105">
        <v>0</v>
      </c>
      <c r="V109" s="105">
        <v>0</v>
      </c>
      <c r="W109" s="105">
        <v>0</v>
      </c>
      <c r="X109" s="75"/>
      <c r="Y109" s="70" t="s">
        <v>1</v>
      </c>
      <c r="Z109" s="70" t="s">
        <v>1</v>
      </c>
      <c r="AA109" s="70" t="s">
        <v>1</v>
      </c>
      <c r="AB109" s="75"/>
      <c r="AC109" s="70" t="s">
        <v>1</v>
      </c>
      <c r="AD109" s="70" t="s">
        <v>1</v>
      </c>
      <c r="AE109" s="75"/>
      <c r="AF109" s="75"/>
      <c r="AG109" s="70" t="s">
        <v>1</v>
      </c>
      <c r="AH109" s="70" t="s">
        <v>1</v>
      </c>
      <c r="AI109" s="75"/>
      <c r="AJ109" s="75"/>
      <c r="AK109" s="49"/>
    </row>
    <row r="110" spans="1:37" s="38" customFormat="1" ht="115.5" customHeight="1" x14ac:dyDescent="0.25">
      <c r="A110" s="104"/>
      <c r="B110" s="69" t="s">
        <v>197</v>
      </c>
      <c r="C110" s="70" t="s">
        <v>245</v>
      </c>
      <c r="D110" s="70" t="s">
        <v>246</v>
      </c>
      <c r="E110" s="70" t="s">
        <v>103</v>
      </c>
      <c r="F110" s="65">
        <v>43831</v>
      </c>
      <c r="G110" s="65">
        <v>44926</v>
      </c>
      <c r="H110" s="71"/>
      <c r="I110" s="71"/>
      <c r="J110" s="105"/>
      <c r="K110" s="105"/>
      <c r="L110" s="105"/>
      <c r="M110" s="105"/>
      <c r="N110" s="105"/>
      <c r="O110" s="105"/>
      <c r="P110" s="105"/>
      <c r="Q110" s="105"/>
      <c r="R110" s="105"/>
      <c r="S110" s="105"/>
      <c r="T110" s="105"/>
      <c r="U110" s="105"/>
      <c r="V110" s="105"/>
      <c r="W110" s="105"/>
      <c r="X110" s="75"/>
      <c r="Y110" s="70" t="s">
        <v>1</v>
      </c>
      <c r="Z110" s="70" t="s">
        <v>1</v>
      </c>
      <c r="AA110" s="70" t="s">
        <v>1</v>
      </c>
      <c r="AB110" s="75"/>
      <c r="AC110" s="70" t="s">
        <v>1</v>
      </c>
      <c r="AD110" s="70" t="s">
        <v>1</v>
      </c>
      <c r="AE110" s="75"/>
      <c r="AF110" s="75"/>
      <c r="AG110" s="70" t="s">
        <v>1</v>
      </c>
      <c r="AH110" s="70" t="s">
        <v>1</v>
      </c>
      <c r="AI110" s="75"/>
      <c r="AJ110" s="75"/>
      <c r="AK110" s="49"/>
    </row>
    <row r="111" spans="1:37" ht="39.75" customHeight="1" x14ac:dyDescent="0.25">
      <c r="A111" s="176" t="s">
        <v>167</v>
      </c>
      <c r="B111" s="177"/>
      <c r="C111" s="177"/>
      <c r="D111" s="177"/>
      <c r="E111" s="177"/>
      <c r="F111" s="177"/>
      <c r="G111" s="177"/>
      <c r="H111" s="177"/>
      <c r="I111" s="177"/>
      <c r="J111" s="177"/>
      <c r="K111" s="177"/>
      <c r="L111" s="177"/>
      <c r="M111" s="177"/>
      <c r="N111" s="177"/>
      <c r="O111" s="177"/>
      <c r="P111" s="177"/>
      <c r="Q111" s="177"/>
      <c r="R111" s="177"/>
      <c r="S111" s="177"/>
      <c r="T111" s="177"/>
      <c r="U111" s="177"/>
      <c r="V111" s="177"/>
      <c r="W111" s="177"/>
      <c r="X111" s="177"/>
      <c r="Y111" s="177"/>
      <c r="Z111" s="177"/>
      <c r="AA111" s="177"/>
      <c r="AB111" s="177"/>
      <c r="AC111" s="177"/>
      <c r="AD111" s="177"/>
      <c r="AE111" s="177"/>
      <c r="AF111" s="177"/>
      <c r="AG111" s="177"/>
      <c r="AH111" s="177"/>
      <c r="AI111" s="177"/>
      <c r="AJ111" s="178"/>
      <c r="AK111" s="27"/>
    </row>
    <row r="112" spans="1:37" s="51" customFormat="1" ht="165" customHeight="1" x14ac:dyDescent="0.25">
      <c r="A112" s="103" t="s">
        <v>56</v>
      </c>
      <c r="B112" s="74" t="s">
        <v>45</v>
      </c>
      <c r="C112" s="75" t="s">
        <v>245</v>
      </c>
      <c r="D112" s="75" t="s">
        <v>246</v>
      </c>
      <c r="E112" s="75" t="s">
        <v>30</v>
      </c>
      <c r="F112" s="57">
        <v>43831</v>
      </c>
      <c r="G112" s="57">
        <v>44926</v>
      </c>
      <c r="H112" s="76">
        <f>I112+N112+S112</f>
        <v>140</v>
      </c>
      <c r="I112" s="76">
        <f t="shared" si="62"/>
        <v>0</v>
      </c>
      <c r="J112" s="78">
        <f>J113</f>
        <v>0</v>
      </c>
      <c r="K112" s="78">
        <f t="shared" ref="K112" si="69">K113</f>
        <v>0</v>
      </c>
      <c r="L112" s="78">
        <f t="shared" ref="L112" si="70">L113</f>
        <v>0</v>
      </c>
      <c r="M112" s="78">
        <f t="shared" ref="M112" si="71">M113</f>
        <v>0</v>
      </c>
      <c r="N112" s="78">
        <f t="shared" ref="N112:N113" si="72">O112+P112+Q112+R112</f>
        <v>70</v>
      </c>
      <c r="O112" s="78">
        <f>O113</f>
        <v>0</v>
      </c>
      <c r="P112" s="78">
        <f t="shared" ref="P112" si="73">P113</f>
        <v>70</v>
      </c>
      <c r="Q112" s="78">
        <f t="shared" ref="Q112" si="74">Q113</f>
        <v>0</v>
      </c>
      <c r="R112" s="78">
        <f t="shared" ref="R112" si="75">R113</f>
        <v>0</v>
      </c>
      <c r="S112" s="78">
        <f t="shared" ref="S112:S113" si="76">T112+U112+V112+W112</f>
        <v>70</v>
      </c>
      <c r="T112" s="78">
        <f>T113</f>
        <v>0</v>
      </c>
      <c r="U112" s="78">
        <f t="shared" ref="U112:W112" si="77">U113</f>
        <v>70</v>
      </c>
      <c r="V112" s="78">
        <f t="shared" si="77"/>
        <v>0</v>
      </c>
      <c r="W112" s="78">
        <f t="shared" si="77"/>
        <v>0</v>
      </c>
      <c r="X112" s="75"/>
      <c r="Y112" s="75"/>
      <c r="Z112" s="75"/>
      <c r="AA112" s="75"/>
      <c r="AB112" s="75"/>
      <c r="AC112" s="75" t="s">
        <v>1</v>
      </c>
      <c r="AD112" s="75" t="s">
        <v>1</v>
      </c>
      <c r="AE112" s="75"/>
      <c r="AF112" s="75"/>
      <c r="AG112" s="75" t="s">
        <v>1</v>
      </c>
      <c r="AH112" s="75" t="s">
        <v>1</v>
      </c>
      <c r="AI112" s="75"/>
      <c r="AJ112" s="75"/>
      <c r="AK112" s="50"/>
    </row>
    <row r="113" spans="1:38" s="38" customFormat="1" ht="168.75" customHeight="1" x14ac:dyDescent="0.25">
      <c r="A113" s="104" t="s">
        <v>228</v>
      </c>
      <c r="B113" s="69" t="s">
        <v>65</v>
      </c>
      <c r="C113" s="70" t="s">
        <v>245</v>
      </c>
      <c r="D113" s="70" t="s">
        <v>246</v>
      </c>
      <c r="E113" s="70" t="s">
        <v>30</v>
      </c>
      <c r="F113" s="65">
        <v>43831</v>
      </c>
      <c r="G113" s="65">
        <v>44926</v>
      </c>
      <c r="H113" s="71">
        <f>I113+N113+S113</f>
        <v>140</v>
      </c>
      <c r="I113" s="71">
        <f>K113</f>
        <v>0</v>
      </c>
      <c r="J113" s="105">
        <v>0</v>
      </c>
      <c r="K113" s="105">
        <v>0</v>
      </c>
      <c r="L113" s="105">
        <v>0</v>
      </c>
      <c r="M113" s="105">
        <v>0</v>
      </c>
      <c r="N113" s="105">
        <f t="shared" si="72"/>
        <v>70</v>
      </c>
      <c r="O113" s="105">
        <v>0</v>
      </c>
      <c r="P113" s="105">
        <v>70</v>
      </c>
      <c r="Q113" s="105">
        <v>0</v>
      </c>
      <c r="R113" s="105">
        <v>0</v>
      </c>
      <c r="S113" s="105">
        <f t="shared" si="76"/>
        <v>70</v>
      </c>
      <c r="T113" s="105">
        <v>0</v>
      </c>
      <c r="U113" s="105">
        <v>70</v>
      </c>
      <c r="V113" s="105">
        <v>0</v>
      </c>
      <c r="W113" s="105">
        <v>0</v>
      </c>
      <c r="X113" s="75"/>
      <c r="Y113" s="70"/>
      <c r="Z113" s="70"/>
      <c r="AA113" s="70"/>
      <c r="AB113" s="75"/>
      <c r="AC113" s="70" t="s">
        <v>1</v>
      </c>
      <c r="AD113" s="70" t="s">
        <v>1</v>
      </c>
      <c r="AE113" s="75"/>
      <c r="AF113" s="75"/>
      <c r="AG113" s="70" t="s">
        <v>1</v>
      </c>
      <c r="AH113" s="70" t="s">
        <v>1</v>
      </c>
      <c r="AI113" s="75"/>
      <c r="AJ113" s="75"/>
      <c r="AK113" s="49"/>
    </row>
    <row r="114" spans="1:38" s="38" customFormat="1" ht="161.25" customHeight="1" x14ac:dyDescent="0.25">
      <c r="A114" s="104"/>
      <c r="B114" s="69" t="s">
        <v>198</v>
      </c>
      <c r="C114" s="70" t="s">
        <v>245</v>
      </c>
      <c r="D114" s="70" t="s">
        <v>246</v>
      </c>
      <c r="E114" s="70" t="s">
        <v>30</v>
      </c>
      <c r="F114" s="65">
        <v>43831</v>
      </c>
      <c r="G114" s="65">
        <v>44926</v>
      </c>
      <c r="H114" s="71"/>
      <c r="I114" s="71"/>
      <c r="J114" s="105"/>
      <c r="K114" s="105"/>
      <c r="L114" s="105"/>
      <c r="M114" s="105"/>
      <c r="N114" s="105"/>
      <c r="O114" s="105"/>
      <c r="P114" s="105"/>
      <c r="Q114" s="105"/>
      <c r="R114" s="105"/>
      <c r="S114" s="105"/>
      <c r="T114" s="105"/>
      <c r="U114" s="105"/>
      <c r="V114" s="105"/>
      <c r="W114" s="105"/>
      <c r="X114" s="75"/>
      <c r="Y114" s="70"/>
      <c r="Z114" s="70"/>
      <c r="AA114" s="70"/>
      <c r="AB114" s="75"/>
      <c r="AC114" s="70" t="s">
        <v>1</v>
      </c>
      <c r="AD114" s="70" t="s">
        <v>1</v>
      </c>
      <c r="AE114" s="75"/>
      <c r="AF114" s="75"/>
      <c r="AG114" s="70" t="s">
        <v>1</v>
      </c>
      <c r="AH114" s="70" t="s">
        <v>1</v>
      </c>
      <c r="AI114" s="75"/>
      <c r="AJ114" s="75"/>
      <c r="AK114" s="49"/>
    </row>
    <row r="115" spans="1:38" s="51" customFormat="1" ht="202.5" customHeight="1" x14ac:dyDescent="0.25">
      <c r="A115" s="103" t="s">
        <v>26</v>
      </c>
      <c r="B115" s="74" t="s">
        <v>206</v>
      </c>
      <c r="C115" s="75" t="s">
        <v>245</v>
      </c>
      <c r="D115" s="75" t="s">
        <v>246</v>
      </c>
      <c r="E115" s="75" t="s">
        <v>30</v>
      </c>
      <c r="F115" s="57">
        <v>43831</v>
      </c>
      <c r="G115" s="57">
        <v>44926</v>
      </c>
      <c r="H115" s="76">
        <f>I115+N115+S115</f>
        <v>80</v>
      </c>
      <c r="I115" s="76">
        <f>J115+K115+L115+M115</f>
        <v>0</v>
      </c>
      <c r="J115" s="78">
        <f>J116+J117</f>
        <v>0</v>
      </c>
      <c r="K115" s="78">
        <f t="shared" ref="K115" si="78">K116+K117</f>
        <v>0</v>
      </c>
      <c r="L115" s="78">
        <f t="shared" ref="L115" si="79">L116+L117</f>
        <v>0</v>
      </c>
      <c r="M115" s="78">
        <f t="shared" ref="M115" si="80">M116+M117</f>
        <v>0</v>
      </c>
      <c r="N115" s="78">
        <f>O115+P115+Q115+R115</f>
        <v>40</v>
      </c>
      <c r="O115" s="78">
        <f>O116+O117</f>
        <v>0</v>
      </c>
      <c r="P115" s="78">
        <f t="shared" ref="P115" si="81">P116+P117</f>
        <v>40</v>
      </c>
      <c r="Q115" s="78">
        <f t="shared" ref="Q115" si="82">Q116+Q117</f>
        <v>0</v>
      </c>
      <c r="R115" s="78">
        <f t="shared" ref="R115" si="83">R116+R117</f>
        <v>0</v>
      </c>
      <c r="S115" s="78">
        <f>T115+U115+V115+W115</f>
        <v>40</v>
      </c>
      <c r="T115" s="78">
        <f>T116+T117</f>
        <v>0</v>
      </c>
      <c r="U115" s="78">
        <f t="shared" ref="U115:W115" si="84">U116+U117</f>
        <v>40</v>
      </c>
      <c r="V115" s="78">
        <f t="shared" si="84"/>
        <v>0</v>
      </c>
      <c r="W115" s="78">
        <f t="shared" si="84"/>
        <v>0</v>
      </c>
      <c r="X115" s="75"/>
      <c r="Y115" s="75" t="s">
        <v>1</v>
      </c>
      <c r="Z115" s="75" t="s">
        <v>1</v>
      </c>
      <c r="AA115" s="75" t="s">
        <v>1</v>
      </c>
      <c r="AB115" s="75"/>
      <c r="AC115" s="75" t="s">
        <v>1</v>
      </c>
      <c r="AD115" s="75" t="s">
        <v>1</v>
      </c>
      <c r="AE115" s="75"/>
      <c r="AF115" s="75"/>
      <c r="AG115" s="75" t="s">
        <v>1</v>
      </c>
      <c r="AH115" s="75" t="s">
        <v>1</v>
      </c>
      <c r="AI115" s="75"/>
      <c r="AJ115" s="75"/>
      <c r="AK115" s="50"/>
    </row>
    <row r="116" spans="1:38" s="38" customFormat="1" ht="125.25" customHeight="1" x14ac:dyDescent="0.25">
      <c r="A116" s="104" t="s">
        <v>229</v>
      </c>
      <c r="B116" s="69" t="s">
        <v>101</v>
      </c>
      <c r="C116" s="70" t="s">
        <v>245</v>
      </c>
      <c r="D116" s="70" t="s">
        <v>246</v>
      </c>
      <c r="E116" s="70" t="s">
        <v>30</v>
      </c>
      <c r="F116" s="65">
        <v>43831</v>
      </c>
      <c r="G116" s="65">
        <v>44926</v>
      </c>
      <c r="H116" s="71">
        <f>I116+N116+S116</f>
        <v>20</v>
      </c>
      <c r="I116" s="71">
        <f t="shared" si="62"/>
        <v>0</v>
      </c>
      <c r="J116" s="105">
        <v>0</v>
      </c>
      <c r="K116" s="105">
        <v>0</v>
      </c>
      <c r="L116" s="105">
        <v>0</v>
      </c>
      <c r="M116" s="105">
        <v>0</v>
      </c>
      <c r="N116" s="105">
        <f t="shared" ref="N116:N117" si="85">O116+P116+Q116+R116</f>
        <v>10</v>
      </c>
      <c r="O116" s="105">
        <v>0</v>
      </c>
      <c r="P116" s="105">
        <v>10</v>
      </c>
      <c r="Q116" s="105">
        <v>0</v>
      </c>
      <c r="R116" s="105">
        <v>0</v>
      </c>
      <c r="S116" s="105">
        <f t="shared" ref="S116:S117" si="86">T116+U116+V116+W116</f>
        <v>10</v>
      </c>
      <c r="T116" s="105">
        <v>0</v>
      </c>
      <c r="U116" s="105">
        <v>10</v>
      </c>
      <c r="V116" s="105">
        <v>0</v>
      </c>
      <c r="W116" s="105">
        <v>0</v>
      </c>
      <c r="X116" s="75"/>
      <c r="Y116" s="70" t="s">
        <v>1</v>
      </c>
      <c r="Z116" s="70" t="s">
        <v>1</v>
      </c>
      <c r="AA116" s="70" t="s">
        <v>1</v>
      </c>
      <c r="AB116" s="75"/>
      <c r="AC116" s="70" t="s">
        <v>1</v>
      </c>
      <c r="AD116" s="70" t="s">
        <v>1</v>
      </c>
      <c r="AE116" s="75"/>
      <c r="AF116" s="75"/>
      <c r="AG116" s="70" t="s">
        <v>1</v>
      </c>
      <c r="AH116" s="70" t="s">
        <v>1</v>
      </c>
      <c r="AI116" s="75"/>
      <c r="AJ116" s="75"/>
      <c r="AK116" s="49"/>
    </row>
    <row r="117" spans="1:38" s="38" customFormat="1" ht="134.25" customHeight="1" x14ac:dyDescent="0.25">
      <c r="A117" s="104" t="s">
        <v>230</v>
      </c>
      <c r="B117" s="69" t="s">
        <v>102</v>
      </c>
      <c r="C117" s="70" t="s">
        <v>245</v>
      </c>
      <c r="D117" s="70" t="s">
        <v>246</v>
      </c>
      <c r="E117" s="70" t="s">
        <v>30</v>
      </c>
      <c r="F117" s="65">
        <v>43831</v>
      </c>
      <c r="G117" s="65">
        <v>44926</v>
      </c>
      <c r="H117" s="71">
        <f>I117+N117+S117</f>
        <v>60</v>
      </c>
      <c r="I117" s="71">
        <f t="shared" si="62"/>
        <v>0</v>
      </c>
      <c r="J117" s="105">
        <v>0</v>
      </c>
      <c r="K117" s="105">
        <v>0</v>
      </c>
      <c r="L117" s="105">
        <v>0</v>
      </c>
      <c r="M117" s="105">
        <v>0</v>
      </c>
      <c r="N117" s="105">
        <f t="shared" si="85"/>
        <v>30</v>
      </c>
      <c r="O117" s="105">
        <v>0</v>
      </c>
      <c r="P117" s="105">
        <v>30</v>
      </c>
      <c r="Q117" s="105">
        <v>0</v>
      </c>
      <c r="R117" s="105">
        <v>0</v>
      </c>
      <c r="S117" s="105">
        <f t="shared" si="86"/>
        <v>30</v>
      </c>
      <c r="T117" s="105">
        <v>0</v>
      </c>
      <c r="U117" s="105">
        <v>30</v>
      </c>
      <c r="V117" s="105">
        <v>0</v>
      </c>
      <c r="W117" s="105">
        <v>0</v>
      </c>
      <c r="X117" s="75"/>
      <c r="Y117" s="70" t="s">
        <v>1</v>
      </c>
      <c r="Z117" s="70" t="s">
        <v>1</v>
      </c>
      <c r="AA117" s="70" t="s">
        <v>1</v>
      </c>
      <c r="AB117" s="75"/>
      <c r="AC117" s="70" t="s">
        <v>1</v>
      </c>
      <c r="AD117" s="70" t="s">
        <v>1</v>
      </c>
      <c r="AE117" s="75"/>
      <c r="AF117" s="75"/>
      <c r="AG117" s="70" t="s">
        <v>1</v>
      </c>
      <c r="AH117" s="70" t="s">
        <v>1</v>
      </c>
      <c r="AI117" s="75"/>
      <c r="AJ117" s="75"/>
      <c r="AK117" s="49"/>
    </row>
    <row r="118" spans="1:38" s="38" customFormat="1" ht="132.75" customHeight="1" x14ac:dyDescent="0.25">
      <c r="A118" s="104"/>
      <c r="B118" s="69" t="s">
        <v>199</v>
      </c>
      <c r="C118" s="70" t="s">
        <v>245</v>
      </c>
      <c r="D118" s="70" t="s">
        <v>246</v>
      </c>
      <c r="E118" s="70" t="s">
        <v>30</v>
      </c>
      <c r="F118" s="65">
        <v>43831</v>
      </c>
      <c r="G118" s="65">
        <v>44926</v>
      </c>
      <c r="H118" s="71"/>
      <c r="I118" s="71"/>
      <c r="J118" s="105"/>
      <c r="K118" s="105"/>
      <c r="L118" s="105"/>
      <c r="M118" s="105"/>
      <c r="N118" s="105"/>
      <c r="O118" s="105"/>
      <c r="P118" s="105"/>
      <c r="Q118" s="105"/>
      <c r="R118" s="105"/>
      <c r="S118" s="105"/>
      <c r="T118" s="105"/>
      <c r="U118" s="105"/>
      <c r="V118" s="105"/>
      <c r="W118" s="105"/>
      <c r="X118" s="75"/>
      <c r="Y118" s="70" t="s">
        <v>1</v>
      </c>
      <c r="Z118" s="70" t="s">
        <v>1</v>
      </c>
      <c r="AA118" s="70" t="s">
        <v>1</v>
      </c>
      <c r="AB118" s="75"/>
      <c r="AC118" s="70" t="s">
        <v>1</v>
      </c>
      <c r="AD118" s="70" t="s">
        <v>1</v>
      </c>
      <c r="AE118" s="75"/>
      <c r="AF118" s="75"/>
      <c r="AG118" s="70" t="s">
        <v>1</v>
      </c>
      <c r="AH118" s="70" t="s">
        <v>1</v>
      </c>
      <c r="AI118" s="75"/>
      <c r="AJ118" s="75"/>
      <c r="AK118" s="49"/>
    </row>
    <row r="119" spans="1:38" s="38" customFormat="1" ht="28.5" customHeight="1" x14ac:dyDescent="0.25">
      <c r="A119" s="162" t="s">
        <v>44</v>
      </c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  <c r="AC119" s="163"/>
      <c r="AD119" s="163"/>
      <c r="AE119" s="163"/>
      <c r="AF119" s="163"/>
      <c r="AG119" s="163"/>
      <c r="AH119" s="163"/>
      <c r="AI119" s="163"/>
      <c r="AJ119" s="164"/>
      <c r="AK119" s="49"/>
    </row>
    <row r="120" spans="1:38" s="38" customFormat="1" ht="135.75" customHeight="1" x14ac:dyDescent="0.25">
      <c r="A120" s="103" t="s">
        <v>57</v>
      </c>
      <c r="B120" s="74" t="s">
        <v>46</v>
      </c>
      <c r="C120" s="75" t="s">
        <v>245</v>
      </c>
      <c r="D120" s="75" t="s">
        <v>246</v>
      </c>
      <c r="E120" s="70" t="s">
        <v>31</v>
      </c>
      <c r="F120" s="57">
        <v>43831</v>
      </c>
      <c r="G120" s="57">
        <v>44926</v>
      </c>
      <c r="H120" s="76">
        <f>I120+N120+S120</f>
        <v>11950</v>
      </c>
      <c r="I120" s="76">
        <f>J120+K120+L120+M120</f>
        <v>1550</v>
      </c>
      <c r="J120" s="78">
        <f t="shared" ref="J120:K120" si="87">J121+J123+J127+J129</f>
        <v>0</v>
      </c>
      <c r="K120" s="78">
        <f t="shared" si="87"/>
        <v>0</v>
      </c>
      <c r="L120" s="78">
        <f>L121+L123+L127+L129+L124</f>
        <v>1550</v>
      </c>
      <c r="M120" s="78">
        <f>M121+M123+M127+M129</f>
        <v>0</v>
      </c>
      <c r="N120" s="78">
        <f>O120+P120+Q120+R120</f>
        <v>5200</v>
      </c>
      <c r="O120" s="78">
        <f t="shared" ref="O120:R120" si="88">O121+O123+O127+O129</f>
        <v>0</v>
      </c>
      <c r="P120" s="78">
        <f t="shared" si="88"/>
        <v>0</v>
      </c>
      <c r="Q120" s="78">
        <f t="shared" si="88"/>
        <v>5200</v>
      </c>
      <c r="R120" s="78">
        <f t="shared" si="88"/>
        <v>0</v>
      </c>
      <c r="S120" s="78">
        <f>T120+U120+V120+W120</f>
        <v>5200</v>
      </c>
      <c r="T120" s="78">
        <f t="shared" ref="T120:W120" si="89">T121+T123+T127+T129</f>
        <v>0</v>
      </c>
      <c r="U120" s="78">
        <f t="shared" si="89"/>
        <v>0</v>
      </c>
      <c r="V120" s="78">
        <f t="shared" si="89"/>
        <v>5200</v>
      </c>
      <c r="W120" s="78">
        <f t="shared" si="89"/>
        <v>0</v>
      </c>
      <c r="X120" s="75"/>
      <c r="Y120" s="70" t="s">
        <v>1</v>
      </c>
      <c r="Z120" s="70" t="s">
        <v>1</v>
      </c>
      <c r="AA120" s="70"/>
      <c r="AB120" s="75"/>
      <c r="AC120" s="70" t="s">
        <v>1</v>
      </c>
      <c r="AD120" s="70" t="s">
        <v>1</v>
      </c>
      <c r="AE120" s="75"/>
      <c r="AF120" s="75"/>
      <c r="AG120" s="70" t="s">
        <v>1</v>
      </c>
      <c r="AH120" s="70" t="s">
        <v>1</v>
      </c>
      <c r="AI120" s="75"/>
      <c r="AJ120" s="75"/>
      <c r="AK120" s="49"/>
    </row>
    <row r="121" spans="1:38" s="38" customFormat="1" ht="96" customHeight="1" x14ac:dyDescent="0.25">
      <c r="A121" s="104" t="s">
        <v>231</v>
      </c>
      <c r="B121" s="69" t="s">
        <v>255</v>
      </c>
      <c r="C121" s="70" t="s">
        <v>245</v>
      </c>
      <c r="D121" s="70" t="s">
        <v>246</v>
      </c>
      <c r="E121" s="70"/>
      <c r="F121" s="65">
        <v>43831</v>
      </c>
      <c r="G121" s="65">
        <v>44926</v>
      </c>
      <c r="H121" s="71">
        <f>I121+N121+S121</f>
        <v>5000</v>
      </c>
      <c r="I121" s="71">
        <f>L121</f>
        <v>1000</v>
      </c>
      <c r="J121" s="105"/>
      <c r="K121" s="105"/>
      <c r="L121" s="105">
        <v>1000</v>
      </c>
      <c r="M121" s="105"/>
      <c r="N121" s="105">
        <f>Q121</f>
        <v>2000</v>
      </c>
      <c r="O121" s="105"/>
      <c r="P121" s="105"/>
      <c r="Q121" s="105">
        <v>2000</v>
      </c>
      <c r="R121" s="105"/>
      <c r="S121" s="105">
        <f>V121</f>
        <v>2000</v>
      </c>
      <c r="T121" s="105"/>
      <c r="U121" s="105"/>
      <c r="V121" s="105">
        <v>2000</v>
      </c>
      <c r="W121" s="105"/>
      <c r="X121" s="75"/>
      <c r="Y121" s="70" t="s">
        <v>1</v>
      </c>
      <c r="Z121" s="70" t="s">
        <v>1</v>
      </c>
      <c r="AA121" s="70"/>
      <c r="AB121" s="75"/>
      <c r="AC121" s="70" t="s">
        <v>1</v>
      </c>
      <c r="AD121" s="70" t="s">
        <v>1</v>
      </c>
      <c r="AE121" s="75"/>
      <c r="AF121" s="75"/>
      <c r="AG121" s="70" t="s">
        <v>1</v>
      </c>
      <c r="AH121" s="70" t="s">
        <v>1</v>
      </c>
      <c r="AI121" s="75"/>
      <c r="AJ121" s="75"/>
      <c r="AK121" s="49"/>
    </row>
    <row r="122" spans="1:38" s="38" customFormat="1" ht="94.5" customHeight="1" x14ac:dyDescent="0.25">
      <c r="A122" s="104"/>
      <c r="B122" s="69" t="s">
        <v>200</v>
      </c>
      <c r="C122" s="70" t="s">
        <v>245</v>
      </c>
      <c r="D122" s="70" t="s">
        <v>246</v>
      </c>
      <c r="E122" s="70"/>
      <c r="F122" s="65">
        <v>43831</v>
      </c>
      <c r="G122" s="65">
        <v>44926</v>
      </c>
      <c r="H122" s="76"/>
      <c r="I122" s="71"/>
      <c r="J122" s="105"/>
      <c r="K122" s="105"/>
      <c r="L122" s="105"/>
      <c r="M122" s="105"/>
      <c r="N122" s="105"/>
      <c r="O122" s="105"/>
      <c r="P122" s="105"/>
      <c r="Q122" s="105"/>
      <c r="R122" s="105"/>
      <c r="S122" s="105"/>
      <c r="T122" s="105"/>
      <c r="U122" s="105"/>
      <c r="V122" s="105"/>
      <c r="W122" s="105"/>
      <c r="X122" s="75"/>
      <c r="Y122" s="70" t="s">
        <v>1</v>
      </c>
      <c r="Z122" s="70" t="s">
        <v>1</v>
      </c>
      <c r="AA122" s="70"/>
      <c r="AB122" s="75"/>
      <c r="AC122" s="70" t="s">
        <v>1</v>
      </c>
      <c r="AD122" s="70" t="s">
        <v>1</v>
      </c>
      <c r="AE122" s="75"/>
      <c r="AF122" s="75"/>
      <c r="AG122" s="70" t="s">
        <v>1</v>
      </c>
      <c r="AH122" s="70" t="s">
        <v>1</v>
      </c>
      <c r="AI122" s="75"/>
      <c r="AJ122" s="75"/>
      <c r="AK122" s="49"/>
    </row>
    <row r="123" spans="1:38" s="38" customFormat="1" ht="140.25" customHeight="1" x14ac:dyDescent="0.25">
      <c r="A123" s="104" t="s">
        <v>58</v>
      </c>
      <c r="B123" s="69" t="s">
        <v>256</v>
      </c>
      <c r="C123" s="70" t="s">
        <v>245</v>
      </c>
      <c r="D123" s="70" t="s">
        <v>246</v>
      </c>
      <c r="E123" s="70" t="s">
        <v>31</v>
      </c>
      <c r="F123" s="65">
        <v>43831</v>
      </c>
      <c r="G123" s="65">
        <v>44926</v>
      </c>
      <c r="H123" s="71">
        <f>I123+N123+S123</f>
        <v>3243.1</v>
      </c>
      <c r="I123" s="71">
        <f t="shared" si="62"/>
        <v>243.1</v>
      </c>
      <c r="J123" s="105"/>
      <c r="K123" s="105">
        <v>0</v>
      </c>
      <c r="L123" s="105">
        <v>243.1</v>
      </c>
      <c r="M123" s="105">
        <v>0</v>
      </c>
      <c r="N123" s="105">
        <f t="shared" ref="N123" si="90">O123+P123+Q123+R123</f>
        <v>1500</v>
      </c>
      <c r="O123" s="105">
        <v>0</v>
      </c>
      <c r="P123" s="105">
        <v>0</v>
      </c>
      <c r="Q123" s="105">
        <v>1500</v>
      </c>
      <c r="R123" s="105">
        <v>0</v>
      </c>
      <c r="S123" s="105">
        <f t="shared" ref="S123" si="91">T123+U123+V123+W123</f>
        <v>1500</v>
      </c>
      <c r="T123" s="105">
        <v>0</v>
      </c>
      <c r="U123" s="105">
        <v>0</v>
      </c>
      <c r="V123" s="105">
        <v>1500</v>
      </c>
      <c r="W123" s="105">
        <v>0</v>
      </c>
      <c r="X123" s="75"/>
      <c r="Y123" s="70" t="s">
        <v>1</v>
      </c>
      <c r="Z123" s="70" t="s">
        <v>1</v>
      </c>
      <c r="AA123" s="70" t="s">
        <v>1</v>
      </c>
      <c r="AB123" s="75"/>
      <c r="AC123" s="70" t="s">
        <v>1</v>
      </c>
      <c r="AD123" s="70" t="s">
        <v>1</v>
      </c>
      <c r="AE123" s="70" t="s">
        <v>1</v>
      </c>
      <c r="AF123" s="75"/>
      <c r="AG123" s="70" t="s">
        <v>1</v>
      </c>
      <c r="AH123" s="70" t="s">
        <v>1</v>
      </c>
      <c r="AI123" s="70" t="s">
        <v>1</v>
      </c>
      <c r="AJ123" s="70" t="s">
        <v>1</v>
      </c>
      <c r="AK123" s="70"/>
      <c r="AL123" s="70" t="s">
        <v>1</v>
      </c>
    </row>
    <row r="124" spans="1:38" s="38" customFormat="1" ht="142.5" customHeight="1" x14ac:dyDescent="0.25">
      <c r="A124" s="104"/>
      <c r="B124" s="69" t="s">
        <v>201</v>
      </c>
      <c r="C124" s="70" t="s">
        <v>245</v>
      </c>
      <c r="D124" s="70" t="s">
        <v>246</v>
      </c>
      <c r="E124" s="70" t="s">
        <v>31</v>
      </c>
      <c r="F124" s="65">
        <v>43831</v>
      </c>
      <c r="G124" s="65">
        <v>44926</v>
      </c>
      <c r="H124" s="76">
        <f>I124+N124+S124</f>
        <v>256.89999999999998</v>
      </c>
      <c r="I124" s="71">
        <f>J124+K124+L124+M124</f>
        <v>256.89999999999998</v>
      </c>
      <c r="J124" s="105"/>
      <c r="K124" s="105"/>
      <c r="L124" s="105">
        <v>256.89999999999998</v>
      </c>
      <c r="M124" s="105"/>
      <c r="N124" s="105"/>
      <c r="O124" s="105"/>
      <c r="P124" s="105"/>
      <c r="Q124" s="105"/>
      <c r="R124" s="105"/>
      <c r="S124" s="105"/>
      <c r="T124" s="105"/>
      <c r="U124" s="105"/>
      <c r="V124" s="105"/>
      <c r="W124" s="105"/>
      <c r="X124" s="75"/>
      <c r="Y124" s="70" t="s">
        <v>1</v>
      </c>
      <c r="Z124" s="70" t="s">
        <v>1</v>
      </c>
      <c r="AA124" s="70" t="s">
        <v>1</v>
      </c>
      <c r="AB124" s="75"/>
      <c r="AC124" s="70" t="s">
        <v>1</v>
      </c>
      <c r="AD124" s="70" t="s">
        <v>1</v>
      </c>
      <c r="AE124" s="70" t="s">
        <v>1</v>
      </c>
      <c r="AF124" s="75"/>
      <c r="AG124" s="70" t="s">
        <v>1</v>
      </c>
      <c r="AH124" s="70" t="s">
        <v>1</v>
      </c>
      <c r="AI124" s="70" t="s">
        <v>1</v>
      </c>
      <c r="AJ124" s="70" t="s">
        <v>1</v>
      </c>
      <c r="AK124" s="49"/>
    </row>
    <row r="125" spans="1:38" s="38" customFormat="1" ht="142.5" customHeight="1" x14ac:dyDescent="0.25">
      <c r="A125" s="104" t="s">
        <v>232</v>
      </c>
      <c r="B125" s="69" t="s">
        <v>257</v>
      </c>
      <c r="C125" s="70" t="s">
        <v>245</v>
      </c>
      <c r="D125" s="70" t="s">
        <v>246</v>
      </c>
      <c r="E125" s="70" t="s">
        <v>31</v>
      </c>
      <c r="F125" s="65">
        <v>43831</v>
      </c>
      <c r="G125" s="65">
        <v>44196</v>
      </c>
      <c r="H125" s="76"/>
      <c r="I125" s="71"/>
      <c r="J125" s="105"/>
      <c r="K125" s="105"/>
      <c r="L125" s="105"/>
      <c r="M125" s="105"/>
      <c r="N125" s="105"/>
      <c r="O125" s="105"/>
      <c r="P125" s="105"/>
      <c r="Q125" s="105"/>
      <c r="R125" s="105"/>
      <c r="S125" s="105"/>
      <c r="T125" s="105"/>
      <c r="U125" s="105"/>
      <c r="V125" s="105"/>
      <c r="W125" s="105"/>
      <c r="X125" s="75"/>
      <c r="Y125" s="70"/>
      <c r="Z125" s="70" t="s">
        <v>1</v>
      </c>
      <c r="AA125" s="70" t="s">
        <v>1</v>
      </c>
      <c r="AB125" s="75"/>
      <c r="AC125" s="70"/>
      <c r="AD125" s="70"/>
      <c r="AE125" s="70"/>
      <c r="AF125" s="75"/>
      <c r="AG125" s="70"/>
      <c r="AH125" s="70"/>
      <c r="AI125" s="70"/>
      <c r="AJ125" s="70"/>
      <c r="AK125" s="49"/>
    </row>
    <row r="126" spans="1:38" s="38" customFormat="1" ht="142.5" customHeight="1" x14ac:dyDescent="0.25">
      <c r="A126" s="104"/>
      <c r="B126" s="69" t="s">
        <v>254</v>
      </c>
      <c r="C126" s="70" t="s">
        <v>245</v>
      </c>
      <c r="D126" s="70" t="s">
        <v>246</v>
      </c>
      <c r="E126" s="70" t="s">
        <v>31</v>
      </c>
      <c r="F126" s="65">
        <v>43831</v>
      </c>
      <c r="G126" s="65">
        <v>44196</v>
      </c>
      <c r="H126" s="76"/>
      <c r="I126" s="71"/>
      <c r="J126" s="105"/>
      <c r="K126" s="105"/>
      <c r="L126" s="105"/>
      <c r="M126" s="105"/>
      <c r="N126" s="105"/>
      <c r="O126" s="105"/>
      <c r="P126" s="105"/>
      <c r="Q126" s="105"/>
      <c r="R126" s="105"/>
      <c r="S126" s="105"/>
      <c r="T126" s="105"/>
      <c r="U126" s="105"/>
      <c r="V126" s="105"/>
      <c r="W126" s="105"/>
      <c r="X126" s="75"/>
      <c r="Y126" s="70"/>
      <c r="Z126" s="70" t="s">
        <v>1</v>
      </c>
      <c r="AA126" s="70" t="s">
        <v>1</v>
      </c>
      <c r="AB126" s="75"/>
      <c r="AC126" s="70"/>
      <c r="AD126" s="70"/>
      <c r="AE126" s="70"/>
      <c r="AF126" s="75"/>
      <c r="AG126" s="70"/>
      <c r="AH126" s="70"/>
      <c r="AI126" s="70"/>
      <c r="AJ126" s="70"/>
      <c r="AK126" s="49"/>
    </row>
    <row r="127" spans="1:38" s="38" customFormat="1" ht="113.25" customHeight="1" x14ac:dyDescent="0.25">
      <c r="A127" s="104" t="s">
        <v>252</v>
      </c>
      <c r="B127" s="69" t="s">
        <v>258</v>
      </c>
      <c r="C127" s="70" t="s">
        <v>245</v>
      </c>
      <c r="D127" s="70" t="s">
        <v>246</v>
      </c>
      <c r="E127" s="70"/>
      <c r="F127" s="65">
        <v>44197</v>
      </c>
      <c r="G127" s="65">
        <v>44926</v>
      </c>
      <c r="H127" s="71">
        <f>I127+N127+S127</f>
        <v>2000</v>
      </c>
      <c r="I127" s="71">
        <f>L127</f>
        <v>0</v>
      </c>
      <c r="J127" s="105"/>
      <c r="K127" s="105"/>
      <c r="L127" s="105">
        <v>0</v>
      </c>
      <c r="M127" s="105"/>
      <c r="N127" s="105">
        <f>Q127</f>
        <v>1000</v>
      </c>
      <c r="O127" s="105"/>
      <c r="P127" s="105"/>
      <c r="Q127" s="105">
        <v>1000</v>
      </c>
      <c r="R127" s="105"/>
      <c r="S127" s="105">
        <f>V127</f>
        <v>1000</v>
      </c>
      <c r="T127" s="105"/>
      <c r="U127" s="105"/>
      <c r="V127" s="105">
        <v>1000</v>
      </c>
      <c r="W127" s="105"/>
      <c r="X127" s="75"/>
      <c r="Y127" s="70"/>
      <c r="Z127" s="70"/>
      <c r="AA127" s="70"/>
      <c r="AB127" s="75"/>
      <c r="AC127" s="70" t="s">
        <v>1</v>
      </c>
      <c r="AD127" s="70" t="s">
        <v>1</v>
      </c>
      <c r="AE127" s="70" t="s">
        <v>1</v>
      </c>
      <c r="AF127" s="75"/>
      <c r="AG127" s="70" t="s">
        <v>1</v>
      </c>
      <c r="AH127" s="70" t="s">
        <v>1</v>
      </c>
      <c r="AI127" s="70" t="s">
        <v>1</v>
      </c>
      <c r="AJ127" s="70"/>
      <c r="AK127" s="49"/>
    </row>
    <row r="128" spans="1:38" s="38" customFormat="1" ht="93" customHeight="1" x14ac:dyDescent="0.25">
      <c r="A128" s="104"/>
      <c r="B128" s="69" t="s">
        <v>250</v>
      </c>
      <c r="C128" s="70" t="s">
        <v>245</v>
      </c>
      <c r="D128" s="70" t="s">
        <v>246</v>
      </c>
      <c r="E128" s="70"/>
      <c r="F128" s="65">
        <v>44197</v>
      </c>
      <c r="G128" s="65">
        <v>44926</v>
      </c>
      <c r="H128" s="76"/>
      <c r="I128" s="71"/>
      <c r="J128" s="105"/>
      <c r="K128" s="105"/>
      <c r="L128" s="105"/>
      <c r="M128" s="105"/>
      <c r="N128" s="105"/>
      <c r="O128" s="105"/>
      <c r="P128" s="105"/>
      <c r="Q128" s="105"/>
      <c r="R128" s="105"/>
      <c r="S128" s="105"/>
      <c r="T128" s="105"/>
      <c r="U128" s="105"/>
      <c r="V128" s="105"/>
      <c r="W128" s="105"/>
      <c r="X128" s="75"/>
      <c r="Y128" s="70"/>
      <c r="Z128" s="70"/>
      <c r="AA128" s="70"/>
      <c r="AB128" s="75"/>
      <c r="AC128" s="70" t="s">
        <v>1</v>
      </c>
      <c r="AD128" s="70" t="s">
        <v>1</v>
      </c>
      <c r="AE128" s="70" t="s">
        <v>1</v>
      </c>
      <c r="AF128" s="75"/>
      <c r="AG128" s="70"/>
      <c r="AH128" s="70"/>
      <c r="AI128" s="70"/>
      <c r="AJ128" s="70"/>
      <c r="AK128" s="49"/>
    </row>
    <row r="129" spans="1:37" s="38" customFormat="1" ht="129" customHeight="1" x14ac:dyDescent="0.25">
      <c r="A129" s="104" t="s">
        <v>253</v>
      </c>
      <c r="B129" s="69" t="s">
        <v>259</v>
      </c>
      <c r="C129" s="70" t="s">
        <v>245</v>
      </c>
      <c r="D129" s="70" t="s">
        <v>246</v>
      </c>
      <c r="E129" s="70" t="s">
        <v>31</v>
      </c>
      <c r="F129" s="65">
        <v>43831</v>
      </c>
      <c r="G129" s="65">
        <v>44926</v>
      </c>
      <c r="H129" s="71">
        <f>I129+N129+S129</f>
        <v>1450</v>
      </c>
      <c r="I129" s="71">
        <f t="shared" si="62"/>
        <v>50</v>
      </c>
      <c r="J129" s="105">
        <v>0</v>
      </c>
      <c r="K129" s="105">
        <v>0</v>
      </c>
      <c r="L129" s="105">
        <v>50</v>
      </c>
      <c r="M129" s="105">
        <v>0</v>
      </c>
      <c r="N129" s="105">
        <f t="shared" ref="N129" si="92">O129+P129+Q129+R129</f>
        <v>700</v>
      </c>
      <c r="O129" s="105">
        <v>0</v>
      </c>
      <c r="P129" s="105">
        <v>0</v>
      </c>
      <c r="Q129" s="105">
        <v>700</v>
      </c>
      <c r="R129" s="105">
        <v>0</v>
      </c>
      <c r="S129" s="105">
        <f t="shared" ref="S129" si="93">T129+U129+V129+W129</f>
        <v>700</v>
      </c>
      <c r="T129" s="105">
        <v>0</v>
      </c>
      <c r="U129" s="105">
        <v>0</v>
      </c>
      <c r="V129" s="105">
        <v>700</v>
      </c>
      <c r="W129" s="105">
        <v>0</v>
      </c>
      <c r="X129" s="75"/>
      <c r="Y129" s="70" t="s">
        <v>1</v>
      </c>
      <c r="Z129" s="70" t="s">
        <v>1</v>
      </c>
      <c r="AA129" s="70" t="s">
        <v>1</v>
      </c>
      <c r="AB129" s="75"/>
      <c r="AC129" s="70" t="s">
        <v>1</v>
      </c>
      <c r="AD129" s="70" t="s">
        <v>1</v>
      </c>
      <c r="AE129" s="75"/>
      <c r="AF129" s="75"/>
      <c r="AG129" s="70" t="s">
        <v>1</v>
      </c>
      <c r="AH129" s="70" t="s">
        <v>1</v>
      </c>
      <c r="AI129" s="75"/>
      <c r="AJ129" s="75"/>
      <c r="AK129" s="49"/>
    </row>
    <row r="130" spans="1:37" s="38" customFormat="1" ht="145.5" customHeight="1" x14ac:dyDescent="0.25">
      <c r="A130" s="104"/>
      <c r="B130" s="69" t="s">
        <v>251</v>
      </c>
      <c r="C130" s="70" t="s">
        <v>245</v>
      </c>
      <c r="D130" s="70" t="s">
        <v>246</v>
      </c>
      <c r="E130" s="70" t="s">
        <v>31</v>
      </c>
      <c r="F130" s="65">
        <v>43831</v>
      </c>
      <c r="G130" s="65">
        <v>44926</v>
      </c>
      <c r="H130" s="76"/>
      <c r="I130" s="71"/>
      <c r="J130" s="105"/>
      <c r="K130" s="105"/>
      <c r="L130" s="105"/>
      <c r="M130" s="105"/>
      <c r="N130" s="105"/>
      <c r="O130" s="105"/>
      <c r="P130" s="105"/>
      <c r="Q130" s="105"/>
      <c r="R130" s="105"/>
      <c r="S130" s="105"/>
      <c r="T130" s="105"/>
      <c r="U130" s="105"/>
      <c r="V130" s="105"/>
      <c r="W130" s="105"/>
      <c r="X130" s="75"/>
      <c r="Y130" s="70" t="s">
        <v>1</v>
      </c>
      <c r="Z130" s="70" t="s">
        <v>1</v>
      </c>
      <c r="AA130" s="70" t="s">
        <v>1</v>
      </c>
      <c r="AB130" s="75"/>
      <c r="AC130" s="70" t="s">
        <v>1</v>
      </c>
      <c r="AD130" s="70" t="s">
        <v>1</v>
      </c>
      <c r="AE130" s="75"/>
      <c r="AF130" s="75"/>
      <c r="AG130" s="70" t="s">
        <v>1</v>
      </c>
      <c r="AH130" s="70" t="s">
        <v>1</v>
      </c>
      <c r="AI130" s="75"/>
      <c r="AJ130" s="75"/>
      <c r="AK130" s="49"/>
    </row>
    <row r="131" spans="1:37" ht="144" hidden="1" customHeight="1" x14ac:dyDescent="0.25">
      <c r="A131" s="106" t="s">
        <v>59</v>
      </c>
      <c r="B131" s="64" t="s">
        <v>47</v>
      </c>
      <c r="C131" s="61" t="s">
        <v>97</v>
      </c>
      <c r="D131" s="63" t="s">
        <v>76</v>
      </c>
      <c r="E131" s="61" t="s">
        <v>31</v>
      </c>
      <c r="F131" s="65">
        <v>43466</v>
      </c>
      <c r="G131" s="65">
        <v>44561</v>
      </c>
      <c r="H131" s="58" t="e">
        <f>#REF!+I131+N131</f>
        <v>#REF!</v>
      </c>
      <c r="I131" s="66">
        <f t="shared" si="62"/>
        <v>0</v>
      </c>
      <c r="J131" s="107">
        <v>0</v>
      </c>
      <c r="K131" s="107">
        <v>0</v>
      </c>
      <c r="L131" s="107">
        <v>0</v>
      </c>
      <c r="M131" s="107">
        <v>0</v>
      </c>
      <c r="N131" s="107">
        <f t="shared" ref="N131" si="94">O131+P131+Q131+R131</f>
        <v>0</v>
      </c>
      <c r="O131" s="107">
        <v>0</v>
      </c>
      <c r="P131" s="107">
        <v>0</v>
      </c>
      <c r="Q131" s="107">
        <v>0</v>
      </c>
      <c r="R131" s="107">
        <v>0</v>
      </c>
      <c r="S131" s="107">
        <f t="shared" ref="S131" si="95">T131+U131+V131+W131</f>
        <v>0</v>
      </c>
      <c r="T131" s="107">
        <v>0</v>
      </c>
      <c r="U131" s="107">
        <v>0</v>
      </c>
      <c r="V131" s="107">
        <v>0</v>
      </c>
      <c r="W131" s="107">
        <v>0</v>
      </c>
      <c r="X131" s="54"/>
      <c r="Y131" s="61" t="s">
        <v>1</v>
      </c>
      <c r="Z131" s="61" t="s">
        <v>1</v>
      </c>
      <c r="AA131" s="61" t="s">
        <v>1</v>
      </c>
      <c r="AB131" s="54"/>
      <c r="AC131" s="61" t="s">
        <v>1</v>
      </c>
      <c r="AD131" s="61" t="s">
        <v>1</v>
      </c>
      <c r="AE131" s="54"/>
      <c r="AF131" s="54"/>
      <c r="AG131" s="61" t="s">
        <v>1</v>
      </c>
      <c r="AH131" s="61" t="s">
        <v>1</v>
      </c>
      <c r="AI131" s="54"/>
      <c r="AJ131" s="54"/>
      <c r="AK131" s="27"/>
    </row>
    <row r="132" spans="1:37" ht="136.5" hidden="1" customHeight="1" x14ac:dyDescent="0.25">
      <c r="A132" s="106"/>
      <c r="B132" s="94" t="s">
        <v>114</v>
      </c>
      <c r="C132" s="61" t="s">
        <v>97</v>
      </c>
      <c r="D132" s="63" t="s">
        <v>76</v>
      </c>
      <c r="E132" s="61" t="s">
        <v>31</v>
      </c>
      <c r="F132" s="65">
        <v>43466</v>
      </c>
      <c r="G132" s="65">
        <v>44561</v>
      </c>
      <c r="H132" s="58"/>
      <c r="I132" s="66"/>
      <c r="J132" s="107"/>
      <c r="K132" s="107"/>
      <c r="L132" s="107"/>
      <c r="M132" s="107"/>
      <c r="N132" s="107"/>
      <c r="O132" s="107"/>
      <c r="P132" s="107"/>
      <c r="Q132" s="107"/>
      <c r="R132" s="107"/>
      <c r="S132" s="107"/>
      <c r="T132" s="107"/>
      <c r="U132" s="107"/>
      <c r="V132" s="107"/>
      <c r="W132" s="107"/>
      <c r="X132" s="54"/>
      <c r="Y132" s="61" t="s">
        <v>1</v>
      </c>
      <c r="Z132" s="61" t="s">
        <v>1</v>
      </c>
      <c r="AA132" s="61" t="s">
        <v>1</v>
      </c>
      <c r="AB132" s="54"/>
      <c r="AC132" s="61" t="s">
        <v>1</v>
      </c>
      <c r="AD132" s="61" t="s">
        <v>1</v>
      </c>
      <c r="AE132" s="54"/>
      <c r="AF132" s="54"/>
      <c r="AG132" s="61" t="s">
        <v>1</v>
      </c>
      <c r="AH132" s="61" t="s">
        <v>1</v>
      </c>
      <c r="AI132" s="54"/>
      <c r="AJ132" s="54"/>
      <c r="AK132" s="27"/>
    </row>
    <row r="133" spans="1:37" ht="137.25" hidden="1" customHeight="1" x14ac:dyDescent="0.25">
      <c r="A133" s="106" t="s">
        <v>60</v>
      </c>
      <c r="B133" s="64" t="s">
        <v>48</v>
      </c>
      <c r="C133" s="61" t="s">
        <v>97</v>
      </c>
      <c r="D133" s="63" t="s">
        <v>76</v>
      </c>
      <c r="E133" s="61" t="s">
        <v>31</v>
      </c>
      <c r="F133" s="65">
        <v>43466</v>
      </c>
      <c r="G133" s="65">
        <v>44561</v>
      </c>
      <c r="H133" s="58" t="e">
        <f>#REF!+I133+N133</f>
        <v>#REF!</v>
      </c>
      <c r="I133" s="66">
        <f t="shared" si="62"/>
        <v>0</v>
      </c>
      <c r="J133" s="107">
        <v>0</v>
      </c>
      <c r="K133" s="107">
        <v>0</v>
      </c>
      <c r="L133" s="107">
        <v>0</v>
      </c>
      <c r="M133" s="107">
        <v>0</v>
      </c>
      <c r="N133" s="107">
        <f t="shared" ref="N133" si="96">O133+P133+Q133+R133</f>
        <v>0</v>
      </c>
      <c r="O133" s="107">
        <v>0</v>
      </c>
      <c r="P133" s="107">
        <v>0</v>
      </c>
      <c r="Q133" s="107">
        <v>0</v>
      </c>
      <c r="R133" s="107">
        <v>0</v>
      </c>
      <c r="S133" s="107">
        <f t="shared" ref="S133" si="97">T133+U133+V133+W133</f>
        <v>0</v>
      </c>
      <c r="T133" s="107">
        <v>0</v>
      </c>
      <c r="U133" s="107">
        <v>0</v>
      </c>
      <c r="V133" s="107">
        <v>0</v>
      </c>
      <c r="W133" s="107">
        <v>0</v>
      </c>
      <c r="X133" s="54"/>
      <c r="Y133" s="61" t="s">
        <v>1</v>
      </c>
      <c r="Z133" s="61" t="s">
        <v>1</v>
      </c>
      <c r="AA133" s="61" t="s">
        <v>1</v>
      </c>
      <c r="AB133" s="54"/>
      <c r="AC133" s="61" t="s">
        <v>1</v>
      </c>
      <c r="AD133" s="61" t="s">
        <v>1</v>
      </c>
      <c r="AE133" s="54"/>
      <c r="AF133" s="54"/>
      <c r="AG133" s="61" t="s">
        <v>1</v>
      </c>
      <c r="AH133" s="61" t="s">
        <v>1</v>
      </c>
      <c r="AI133" s="54"/>
      <c r="AJ133" s="54"/>
      <c r="AK133" s="27"/>
    </row>
    <row r="134" spans="1:37" ht="138" hidden="1" customHeight="1" x14ac:dyDescent="0.25">
      <c r="A134" s="106"/>
      <c r="B134" s="94" t="s">
        <v>115</v>
      </c>
      <c r="C134" s="61" t="s">
        <v>97</v>
      </c>
      <c r="D134" s="63" t="s">
        <v>76</v>
      </c>
      <c r="E134" s="61" t="s">
        <v>31</v>
      </c>
      <c r="F134" s="65">
        <v>43466</v>
      </c>
      <c r="G134" s="65">
        <v>44561</v>
      </c>
      <c r="H134" s="58"/>
      <c r="I134" s="66"/>
      <c r="J134" s="107"/>
      <c r="K134" s="107"/>
      <c r="L134" s="107"/>
      <c r="M134" s="107"/>
      <c r="N134" s="107"/>
      <c r="O134" s="107"/>
      <c r="P134" s="107"/>
      <c r="Q134" s="107"/>
      <c r="R134" s="107"/>
      <c r="S134" s="107"/>
      <c r="T134" s="107"/>
      <c r="U134" s="107"/>
      <c r="V134" s="107"/>
      <c r="W134" s="107"/>
      <c r="X134" s="54"/>
      <c r="Y134" s="61" t="s">
        <v>1</v>
      </c>
      <c r="Z134" s="61" t="s">
        <v>1</v>
      </c>
      <c r="AA134" s="61" t="s">
        <v>1</v>
      </c>
      <c r="AB134" s="54"/>
      <c r="AC134" s="61" t="s">
        <v>1</v>
      </c>
      <c r="AD134" s="61" t="s">
        <v>1</v>
      </c>
      <c r="AE134" s="54"/>
      <c r="AF134" s="54"/>
      <c r="AG134" s="61" t="s">
        <v>1</v>
      </c>
      <c r="AH134" s="61" t="s">
        <v>1</v>
      </c>
      <c r="AI134" s="54"/>
      <c r="AJ134" s="54"/>
      <c r="AK134" s="27"/>
    </row>
    <row r="135" spans="1:37" ht="133.5" hidden="1" customHeight="1" x14ac:dyDescent="0.25">
      <c r="A135" s="106" t="s">
        <v>61</v>
      </c>
      <c r="B135" s="64" t="s">
        <v>66</v>
      </c>
      <c r="C135" s="61" t="s">
        <v>97</v>
      </c>
      <c r="D135" s="63" t="s">
        <v>76</v>
      </c>
      <c r="E135" s="61" t="s">
        <v>31</v>
      </c>
      <c r="F135" s="65">
        <v>43466</v>
      </c>
      <c r="G135" s="65">
        <v>44561</v>
      </c>
      <c r="H135" s="58" t="e">
        <f>#REF!+I135+N135</f>
        <v>#REF!</v>
      </c>
      <c r="I135" s="66">
        <f t="shared" si="62"/>
        <v>0</v>
      </c>
      <c r="J135" s="107"/>
      <c r="K135" s="107">
        <v>0</v>
      </c>
      <c r="L135" s="107">
        <v>0</v>
      </c>
      <c r="M135" s="107">
        <v>0</v>
      </c>
      <c r="N135" s="107">
        <f t="shared" ref="N135" si="98">O135+P135+Q135+R135</f>
        <v>0</v>
      </c>
      <c r="O135" s="107"/>
      <c r="P135" s="107">
        <v>0</v>
      </c>
      <c r="Q135" s="107">
        <v>0</v>
      </c>
      <c r="R135" s="107">
        <v>0</v>
      </c>
      <c r="S135" s="107">
        <f t="shared" ref="S135" si="99">T135+U135+V135+W135</f>
        <v>0</v>
      </c>
      <c r="T135" s="107"/>
      <c r="U135" s="107">
        <v>0</v>
      </c>
      <c r="V135" s="107">
        <v>0</v>
      </c>
      <c r="W135" s="107">
        <v>0</v>
      </c>
      <c r="X135" s="54"/>
      <c r="Y135" s="61" t="s">
        <v>1</v>
      </c>
      <c r="Z135" s="61" t="s">
        <v>1</v>
      </c>
      <c r="AA135" s="61" t="s">
        <v>1</v>
      </c>
      <c r="AB135" s="54"/>
      <c r="AC135" s="61" t="s">
        <v>1</v>
      </c>
      <c r="AD135" s="61" t="s">
        <v>1</v>
      </c>
      <c r="AE135" s="54"/>
      <c r="AF135" s="54"/>
      <c r="AG135" s="61" t="s">
        <v>1</v>
      </c>
      <c r="AH135" s="61" t="s">
        <v>1</v>
      </c>
      <c r="AI135" s="54"/>
      <c r="AJ135" s="54"/>
      <c r="AK135" s="27"/>
    </row>
    <row r="136" spans="1:37" ht="141.75" hidden="1" customHeight="1" x14ac:dyDescent="0.25">
      <c r="A136" s="106"/>
      <c r="B136" s="94" t="s">
        <v>116</v>
      </c>
      <c r="C136" s="61" t="s">
        <v>97</v>
      </c>
      <c r="D136" s="63" t="s">
        <v>76</v>
      </c>
      <c r="E136" s="61" t="s">
        <v>31</v>
      </c>
      <c r="F136" s="65">
        <v>43466</v>
      </c>
      <c r="G136" s="65">
        <v>44561</v>
      </c>
      <c r="H136" s="58"/>
      <c r="I136" s="66"/>
      <c r="J136" s="107"/>
      <c r="K136" s="107"/>
      <c r="L136" s="107"/>
      <c r="M136" s="107"/>
      <c r="N136" s="107"/>
      <c r="O136" s="107"/>
      <c r="P136" s="107"/>
      <c r="Q136" s="107"/>
      <c r="R136" s="107"/>
      <c r="S136" s="107"/>
      <c r="T136" s="107"/>
      <c r="U136" s="107"/>
      <c r="V136" s="107"/>
      <c r="W136" s="107"/>
      <c r="X136" s="54"/>
      <c r="Y136" s="61" t="s">
        <v>1</v>
      </c>
      <c r="Z136" s="61" t="s">
        <v>1</v>
      </c>
      <c r="AA136" s="61" t="s">
        <v>1</v>
      </c>
      <c r="AB136" s="54"/>
      <c r="AC136" s="61" t="s">
        <v>1</v>
      </c>
      <c r="AD136" s="61" t="s">
        <v>1</v>
      </c>
      <c r="AE136" s="54"/>
      <c r="AF136" s="54"/>
      <c r="AG136" s="61" t="s">
        <v>1</v>
      </c>
      <c r="AH136" s="61" t="s">
        <v>1</v>
      </c>
      <c r="AI136" s="54"/>
      <c r="AJ136" s="54"/>
      <c r="AK136" s="27"/>
    </row>
    <row r="137" spans="1:37" ht="135.75" hidden="1" customHeight="1" x14ac:dyDescent="0.25">
      <c r="A137" s="106" t="s">
        <v>62</v>
      </c>
      <c r="B137" s="64" t="s">
        <v>49</v>
      </c>
      <c r="C137" s="61" t="s">
        <v>97</v>
      </c>
      <c r="D137" s="63" t="s">
        <v>76</v>
      </c>
      <c r="E137" s="61" t="s">
        <v>31</v>
      </c>
      <c r="F137" s="65">
        <v>43466</v>
      </c>
      <c r="G137" s="65">
        <v>44561</v>
      </c>
      <c r="H137" s="58" t="e">
        <f>#REF!+I137+N137</f>
        <v>#REF!</v>
      </c>
      <c r="I137" s="66">
        <f t="shared" si="62"/>
        <v>0</v>
      </c>
      <c r="J137" s="107">
        <v>0</v>
      </c>
      <c r="K137" s="107">
        <v>0</v>
      </c>
      <c r="L137" s="107">
        <v>0</v>
      </c>
      <c r="M137" s="107">
        <v>0</v>
      </c>
      <c r="N137" s="107">
        <f t="shared" ref="N137" si="100">O137+P137+Q137+R137</f>
        <v>0</v>
      </c>
      <c r="O137" s="107">
        <v>0</v>
      </c>
      <c r="P137" s="107">
        <v>0</v>
      </c>
      <c r="Q137" s="107">
        <v>0</v>
      </c>
      <c r="R137" s="107">
        <v>0</v>
      </c>
      <c r="S137" s="107">
        <f t="shared" ref="S137" si="101">T137+U137+V137+W137</f>
        <v>0</v>
      </c>
      <c r="T137" s="107">
        <v>0</v>
      </c>
      <c r="U137" s="107">
        <v>0</v>
      </c>
      <c r="V137" s="107">
        <v>0</v>
      </c>
      <c r="W137" s="107">
        <v>0</v>
      </c>
      <c r="X137" s="54"/>
      <c r="Y137" s="61" t="s">
        <v>1</v>
      </c>
      <c r="Z137" s="61" t="s">
        <v>1</v>
      </c>
      <c r="AA137" s="61" t="s">
        <v>1</v>
      </c>
      <c r="AB137" s="54"/>
      <c r="AC137" s="61" t="s">
        <v>1</v>
      </c>
      <c r="AD137" s="61" t="s">
        <v>1</v>
      </c>
      <c r="AE137" s="54"/>
      <c r="AF137" s="54"/>
      <c r="AG137" s="61" t="s">
        <v>1</v>
      </c>
      <c r="AH137" s="61" t="s">
        <v>1</v>
      </c>
      <c r="AI137" s="54"/>
      <c r="AJ137" s="54"/>
      <c r="AK137" s="27"/>
    </row>
    <row r="138" spans="1:37" ht="122.25" hidden="1" customHeight="1" x14ac:dyDescent="0.25">
      <c r="A138" s="106"/>
      <c r="B138" s="94" t="s">
        <v>117</v>
      </c>
      <c r="C138" s="61" t="s">
        <v>97</v>
      </c>
      <c r="D138" s="63" t="s">
        <v>76</v>
      </c>
      <c r="E138" s="61" t="s">
        <v>31</v>
      </c>
      <c r="F138" s="65">
        <v>43466</v>
      </c>
      <c r="G138" s="65">
        <v>44561</v>
      </c>
      <c r="H138" s="58"/>
      <c r="I138" s="66"/>
      <c r="J138" s="107"/>
      <c r="K138" s="107"/>
      <c r="L138" s="107"/>
      <c r="M138" s="107"/>
      <c r="N138" s="107"/>
      <c r="O138" s="107"/>
      <c r="P138" s="107"/>
      <c r="Q138" s="107"/>
      <c r="R138" s="107"/>
      <c r="S138" s="107"/>
      <c r="T138" s="107"/>
      <c r="U138" s="107"/>
      <c r="V138" s="107"/>
      <c r="W138" s="107"/>
      <c r="X138" s="54"/>
      <c r="Y138" s="61" t="s">
        <v>1</v>
      </c>
      <c r="Z138" s="61" t="s">
        <v>1</v>
      </c>
      <c r="AA138" s="61" t="s">
        <v>1</v>
      </c>
      <c r="AB138" s="54"/>
      <c r="AC138" s="61" t="s">
        <v>1</v>
      </c>
      <c r="AD138" s="61" t="s">
        <v>1</v>
      </c>
      <c r="AE138" s="54"/>
      <c r="AF138" s="54"/>
      <c r="AG138" s="61" t="s">
        <v>1</v>
      </c>
      <c r="AH138" s="61" t="s">
        <v>1</v>
      </c>
      <c r="AI138" s="54"/>
      <c r="AJ138" s="54"/>
      <c r="AK138" s="27"/>
    </row>
    <row r="139" spans="1:37" ht="84.75" hidden="1" customHeight="1" x14ac:dyDescent="0.25">
      <c r="A139" s="106" t="s">
        <v>63</v>
      </c>
      <c r="B139" s="64" t="s">
        <v>50</v>
      </c>
      <c r="C139" s="61" t="s">
        <v>97</v>
      </c>
      <c r="D139" s="63" t="s">
        <v>76</v>
      </c>
      <c r="E139" s="61" t="s">
        <v>29</v>
      </c>
      <c r="F139" s="65">
        <v>43466</v>
      </c>
      <c r="G139" s="65">
        <v>44561</v>
      </c>
      <c r="H139" s="58" t="e">
        <f>#REF!+I139+N139</f>
        <v>#REF!</v>
      </c>
      <c r="I139" s="66">
        <f t="shared" si="62"/>
        <v>0</v>
      </c>
      <c r="J139" s="107">
        <v>0</v>
      </c>
      <c r="K139" s="107">
        <v>0</v>
      </c>
      <c r="L139" s="107">
        <v>0</v>
      </c>
      <c r="M139" s="107">
        <v>0</v>
      </c>
      <c r="N139" s="107">
        <f t="shared" ref="N139" si="102">O139+P139+Q139+R139</f>
        <v>0</v>
      </c>
      <c r="O139" s="107">
        <v>0</v>
      </c>
      <c r="P139" s="107">
        <v>0</v>
      </c>
      <c r="Q139" s="107">
        <v>0</v>
      </c>
      <c r="R139" s="107">
        <v>0</v>
      </c>
      <c r="S139" s="107">
        <f t="shared" ref="S139" si="103">T139+U139+V139+W139</f>
        <v>0</v>
      </c>
      <c r="T139" s="107">
        <v>0</v>
      </c>
      <c r="U139" s="107">
        <v>0</v>
      </c>
      <c r="V139" s="107">
        <v>0</v>
      </c>
      <c r="W139" s="107">
        <v>0</v>
      </c>
      <c r="X139" s="54"/>
      <c r="Y139" s="61" t="s">
        <v>1</v>
      </c>
      <c r="Z139" s="61" t="s">
        <v>1</v>
      </c>
      <c r="AA139" s="61" t="s">
        <v>1</v>
      </c>
      <c r="AB139" s="54"/>
      <c r="AC139" s="61" t="s">
        <v>1</v>
      </c>
      <c r="AD139" s="61" t="s">
        <v>1</v>
      </c>
      <c r="AE139" s="54"/>
      <c r="AF139" s="54"/>
      <c r="AG139" s="61" t="s">
        <v>1</v>
      </c>
      <c r="AH139" s="61" t="s">
        <v>1</v>
      </c>
      <c r="AI139" s="54"/>
      <c r="AJ139" s="54"/>
      <c r="AK139" s="27"/>
    </row>
    <row r="140" spans="1:37" ht="93.75" hidden="1" customHeight="1" x14ac:dyDescent="0.25">
      <c r="A140" s="106"/>
      <c r="B140" s="94" t="s">
        <v>118</v>
      </c>
      <c r="C140" s="61" t="s">
        <v>97</v>
      </c>
      <c r="D140" s="63" t="s">
        <v>76</v>
      </c>
      <c r="E140" s="61" t="s">
        <v>29</v>
      </c>
      <c r="F140" s="65">
        <v>43466</v>
      </c>
      <c r="G140" s="65">
        <v>44561</v>
      </c>
      <c r="H140" s="58"/>
      <c r="I140" s="66"/>
      <c r="J140" s="107"/>
      <c r="K140" s="107"/>
      <c r="L140" s="107"/>
      <c r="M140" s="107"/>
      <c r="N140" s="107"/>
      <c r="O140" s="107"/>
      <c r="P140" s="107"/>
      <c r="Q140" s="107"/>
      <c r="R140" s="107"/>
      <c r="S140" s="107"/>
      <c r="T140" s="107"/>
      <c r="U140" s="107"/>
      <c r="V140" s="107"/>
      <c r="W140" s="107"/>
      <c r="X140" s="54"/>
      <c r="Y140" s="61" t="s">
        <v>1</v>
      </c>
      <c r="Z140" s="61" t="s">
        <v>1</v>
      </c>
      <c r="AA140" s="61" t="s">
        <v>1</v>
      </c>
      <c r="AB140" s="54"/>
      <c r="AC140" s="61" t="s">
        <v>1</v>
      </c>
      <c r="AD140" s="61" t="s">
        <v>1</v>
      </c>
      <c r="AE140" s="54"/>
      <c r="AF140" s="54"/>
      <c r="AG140" s="61" t="s">
        <v>1</v>
      </c>
      <c r="AH140" s="61" t="s">
        <v>1</v>
      </c>
      <c r="AI140" s="54"/>
      <c r="AJ140" s="54"/>
      <c r="AK140" s="27"/>
    </row>
    <row r="141" spans="1:37" ht="93.75" hidden="1" x14ac:dyDescent="0.25">
      <c r="A141" s="106" t="s">
        <v>67</v>
      </c>
      <c r="B141" s="64" t="s">
        <v>68</v>
      </c>
      <c r="C141" s="61" t="s">
        <v>97</v>
      </c>
      <c r="D141" s="63" t="s">
        <v>76</v>
      </c>
      <c r="E141" s="61" t="s">
        <v>29</v>
      </c>
      <c r="F141" s="65">
        <v>43466</v>
      </c>
      <c r="G141" s="65">
        <v>44561</v>
      </c>
      <c r="H141" s="58" t="e">
        <f>#REF!+I141+N141</f>
        <v>#REF!</v>
      </c>
      <c r="I141" s="66">
        <f>J141+K141+L141+M141</f>
        <v>0</v>
      </c>
      <c r="J141" s="107">
        <v>0</v>
      </c>
      <c r="K141" s="107">
        <v>0</v>
      </c>
      <c r="L141" s="107">
        <v>0</v>
      </c>
      <c r="M141" s="107">
        <v>0</v>
      </c>
      <c r="N141" s="107">
        <f t="shared" ref="N141" si="104">O141+P141+Q141+R141</f>
        <v>0</v>
      </c>
      <c r="O141" s="107">
        <v>0</v>
      </c>
      <c r="P141" s="107">
        <v>0</v>
      </c>
      <c r="Q141" s="107">
        <v>0</v>
      </c>
      <c r="R141" s="107">
        <v>0</v>
      </c>
      <c r="S141" s="107">
        <f t="shared" ref="S141" si="105">T141+U141+V141+W141</f>
        <v>0</v>
      </c>
      <c r="T141" s="107">
        <v>0</v>
      </c>
      <c r="U141" s="107">
        <v>0</v>
      </c>
      <c r="V141" s="107">
        <v>0</v>
      </c>
      <c r="W141" s="107">
        <v>0</v>
      </c>
      <c r="X141" s="54"/>
      <c r="Y141" s="61"/>
      <c r="Z141" s="61" t="s">
        <v>1</v>
      </c>
      <c r="AA141" s="61" t="s">
        <v>1</v>
      </c>
      <c r="AB141" s="54"/>
      <c r="AC141" s="61" t="s">
        <v>1</v>
      </c>
      <c r="AD141" s="61" t="s">
        <v>1</v>
      </c>
      <c r="AE141" s="54"/>
      <c r="AF141" s="54"/>
      <c r="AG141" s="61" t="s">
        <v>1</v>
      </c>
      <c r="AH141" s="61" t="s">
        <v>1</v>
      </c>
      <c r="AI141" s="54"/>
      <c r="AJ141" s="54"/>
      <c r="AK141" s="27"/>
    </row>
    <row r="142" spans="1:37" ht="93.75" hidden="1" x14ac:dyDescent="0.25">
      <c r="A142" s="106"/>
      <c r="B142" s="94" t="s">
        <v>119</v>
      </c>
      <c r="C142" s="61" t="s">
        <v>97</v>
      </c>
      <c r="D142" s="63" t="s">
        <v>76</v>
      </c>
      <c r="E142" s="61"/>
      <c r="F142" s="65"/>
      <c r="G142" s="65"/>
      <c r="H142" s="66"/>
      <c r="I142" s="66"/>
      <c r="J142" s="107"/>
      <c r="K142" s="107"/>
      <c r="L142" s="107"/>
      <c r="M142" s="107"/>
      <c r="N142" s="107"/>
      <c r="O142" s="107"/>
      <c r="P142" s="107"/>
      <c r="Q142" s="107"/>
      <c r="R142" s="107"/>
      <c r="S142" s="107"/>
      <c r="T142" s="107"/>
      <c r="U142" s="107"/>
      <c r="V142" s="107"/>
      <c r="W142" s="107"/>
      <c r="X142" s="54"/>
      <c r="Y142" s="61"/>
      <c r="Z142" s="61" t="s">
        <v>1</v>
      </c>
      <c r="AA142" s="61" t="s">
        <v>1</v>
      </c>
      <c r="AB142" s="54"/>
      <c r="AC142" s="61" t="s">
        <v>1</v>
      </c>
      <c r="AD142" s="61" t="s">
        <v>1</v>
      </c>
      <c r="AE142" s="54"/>
      <c r="AF142" s="54"/>
      <c r="AG142" s="61"/>
      <c r="AH142" s="61"/>
      <c r="AI142" s="54"/>
      <c r="AJ142" s="54"/>
      <c r="AK142" s="27"/>
    </row>
    <row r="143" spans="1:37" ht="36" customHeight="1" x14ac:dyDescent="0.3">
      <c r="A143" s="97"/>
      <c r="B143" s="98" t="s">
        <v>34</v>
      </c>
      <c r="C143" s="108"/>
      <c r="D143" s="109"/>
      <c r="E143" s="108"/>
      <c r="F143" s="108"/>
      <c r="G143" s="108"/>
      <c r="H143" s="102">
        <f>I143+N143+S143</f>
        <v>12250</v>
      </c>
      <c r="I143" s="102">
        <f t="shared" ref="I143:W143" si="106">I104+I112+I115+I120</f>
        <v>1550</v>
      </c>
      <c r="J143" s="110">
        <f t="shared" si="106"/>
        <v>0</v>
      </c>
      <c r="K143" s="110">
        <f t="shared" si="106"/>
        <v>0</v>
      </c>
      <c r="L143" s="110">
        <f>L104+L112+L115+L120</f>
        <v>1550</v>
      </c>
      <c r="M143" s="110">
        <f t="shared" si="106"/>
        <v>0</v>
      </c>
      <c r="N143" s="110">
        <f t="shared" si="106"/>
        <v>5350</v>
      </c>
      <c r="O143" s="110">
        <f t="shared" si="106"/>
        <v>0</v>
      </c>
      <c r="P143" s="110">
        <f t="shared" si="106"/>
        <v>150</v>
      </c>
      <c r="Q143" s="110">
        <f t="shared" si="106"/>
        <v>5200</v>
      </c>
      <c r="R143" s="110">
        <f t="shared" si="106"/>
        <v>0</v>
      </c>
      <c r="S143" s="110">
        <f t="shared" si="106"/>
        <v>5350</v>
      </c>
      <c r="T143" s="110">
        <f t="shared" si="106"/>
        <v>0</v>
      </c>
      <c r="U143" s="110">
        <f t="shared" si="106"/>
        <v>150</v>
      </c>
      <c r="V143" s="110">
        <f t="shared" si="106"/>
        <v>5200</v>
      </c>
      <c r="W143" s="110">
        <f t="shared" si="106"/>
        <v>0</v>
      </c>
      <c r="X143" s="111"/>
      <c r="Y143" s="111"/>
      <c r="Z143" s="111"/>
      <c r="AA143" s="111"/>
      <c r="AB143" s="112"/>
      <c r="AC143" s="112"/>
      <c r="AD143" s="112"/>
      <c r="AE143" s="112"/>
      <c r="AF143" s="111"/>
      <c r="AG143" s="111"/>
      <c r="AH143" s="111"/>
      <c r="AI143" s="111"/>
      <c r="AJ143" s="111"/>
      <c r="AK143" s="27"/>
    </row>
    <row r="144" spans="1:37" ht="39.75" customHeight="1" x14ac:dyDescent="0.3">
      <c r="A144" s="68"/>
      <c r="B144" s="53" t="s">
        <v>14</v>
      </c>
      <c r="C144" s="55"/>
      <c r="D144" s="55"/>
      <c r="E144" s="55"/>
      <c r="F144" s="57"/>
      <c r="G144" s="57"/>
      <c r="H144" s="113">
        <f>I144+N144+S144</f>
        <v>69860.7</v>
      </c>
      <c r="I144" s="58">
        <f>J144+K144+L144</f>
        <v>22117</v>
      </c>
      <c r="J144" s="114">
        <f>J34</f>
        <v>880.3</v>
      </c>
      <c r="K144" s="114">
        <f t="shared" ref="K144:W144" si="107">K34+K57+K67+K101+K143</f>
        <v>19686.7</v>
      </c>
      <c r="L144" s="114">
        <f t="shared" si="107"/>
        <v>1550</v>
      </c>
      <c r="M144" s="114">
        <f t="shared" si="107"/>
        <v>0</v>
      </c>
      <c r="N144" s="114">
        <f t="shared" si="107"/>
        <v>23844.6</v>
      </c>
      <c r="O144" s="114">
        <f t="shared" si="107"/>
        <v>0</v>
      </c>
      <c r="P144" s="114">
        <f t="shared" si="107"/>
        <v>18644.599999999999</v>
      </c>
      <c r="Q144" s="114">
        <f t="shared" si="107"/>
        <v>5200</v>
      </c>
      <c r="R144" s="114">
        <f t="shared" si="107"/>
        <v>0</v>
      </c>
      <c r="S144" s="114">
        <f t="shared" si="107"/>
        <v>23899.1</v>
      </c>
      <c r="T144" s="114">
        <f t="shared" si="107"/>
        <v>0</v>
      </c>
      <c r="U144" s="114">
        <f t="shared" si="107"/>
        <v>18699.099999999999</v>
      </c>
      <c r="V144" s="114">
        <f t="shared" si="107"/>
        <v>5200</v>
      </c>
      <c r="W144" s="114">
        <f t="shared" si="107"/>
        <v>0</v>
      </c>
      <c r="X144" s="115"/>
      <c r="Y144" s="115"/>
      <c r="Z144" s="115"/>
      <c r="AA144" s="115"/>
      <c r="AB144" s="116"/>
      <c r="AC144" s="116"/>
      <c r="AD144" s="116"/>
      <c r="AE144" s="116"/>
      <c r="AF144" s="115"/>
      <c r="AG144" s="115"/>
      <c r="AH144" s="115"/>
      <c r="AI144" s="115"/>
      <c r="AJ144" s="115"/>
      <c r="AK144" s="27"/>
    </row>
    <row r="146" spans="3:8" x14ac:dyDescent="0.25">
      <c r="C146" s="7"/>
      <c r="D146" s="44"/>
      <c r="E146" s="7"/>
      <c r="F146" s="7"/>
      <c r="G146" s="7"/>
      <c r="H146" s="7"/>
    </row>
  </sheetData>
  <mergeCells count="40">
    <mergeCell ref="A119:AJ119"/>
    <mergeCell ref="B103:AJ103"/>
    <mergeCell ref="A95:AJ95"/>
    <mergeCell ref="X7:AA8"/>
    <mergeCell ref="S8:W8"/>
    <mergeCell ref="A102:AJ102"/>
    <mergeCell ref="E70:E73"/>
    <mergeCell ref="A111:AJ111"/>
    <mergeCell ref="N8:R8"/>
    <mergeCell ref="I7:W7"/>
    <mergeCell ref="A69:AJ69"/>
    <mergeCell ref="A21:AJ21"/>
    <mergeCell ref="A68:AJ68"/>
    <mergeCell ref="E30:E33"/>
    <mergeCell ref="A59:AJ59"/>
    <mergeCell ref="A63:AJ63"/>
    <mergeCell ref="I2:AJ2"/>
    <mergeCell ref="AF7:AJ8"/>
    <mergeCell ref="A52:AJ52"/>
    <mergeCell ref="H7:H9"/>
    <mergeCell ref="I8:M8"/>
    <mergeCell ref="AH9:AI9"/>
    <mergeCell ref="A11:AJ11"/>
    <mergeCell ref="A12:AJ12"/>
    <mergeCell ref="A13:AJ13"/>
    <mergeCell ref="A35:AJ35"/>
    <mergeCell ref="A36:AJ36"/>
    <mergeCell ref="A40:AJ40"/>
    <mergeCell ref="A5:AJ6"/>
    <mergeCell ref="F7:F9"/>
    <mergeCell ref="G7:G9"/>
    <mergeCell ref="V3:AJ3"/>
    <mergeCell ref="A58:AJ58"/>
    <mergeCell ref="AB7:AE8"/>
    <mergeCell ref="A7:A9"/>
    <mergeCell ref="B7:B9"/>
    <mergeCell ref="C7:C9"/>
    <mergeCell ref="D7:D9"/>
    <mergeCell ref="E22:E28"/>
    <mergeCell ref="E7:E9"/>
  </mergeCells>
  <pageMargins left="0.28999999999999998" right="0.26" top="1.19" bottom="0.77" header="0.31496062992125984" footer="0.15748031496062992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2020-10-06T11:59:32Z</cp:lastPrinted>
  <dcterms:created xsi:type="dcterms:W3CDTF">2014-02-04T07:39:47Z</dcterms:created>
  <dcterms:modified xsi:type="dcterms:W3CDTF">2020-10-08T13:26:41Z</dcterms:modified>
</cp:coreProperties>
</file>